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"/>
    </mc:Choice>
  </mc:AlternateContent>
  <xr:revisionPtr revIDLastSave="175" documentId="8_{727AE9A6-399F-49CD-81E4-5BC2045BB8C8}" xr6:coauthVersionLast="47" xr6:coauthVersionMax="47" xr10:uidLastSave="{A128B20F-8D15-438A-BAFA-62736A01456F}"/>
  <bookViews>
    <workbookView xWindow="-110" yWindow="-110" windowWidth="19420" windowHeight="10560" tabRatio="805" xr2:uid="{5617A358-C768-45BE-8746-D0CF13F8B38E}"/>
  </bookViews>
  <sheets>
    <sheet name="f1" sheetId="15" r:id="rId1"/>
    <sheet name="f2" sheetId="16" r:id="rId2"/>
    <sheet name="f3" sheetId="17" r:id="rId3"/>
    <sheet name="f4" sheetId="7" r:id="rId4"/>
    <sheet name="f5" sheetId="19" r:id="rId5"/>
    <sheet name="f6" sheetId="10" r:id="rId6"/>
    <sheet name="t1" sheetId="14" r:id="rId7"/>
    <sheet name="t2" sheetId="6" r:id="rId8"/>
    <sheet name="t3" sheetId="1" r:id="rId9"/>
    <sheet name="t4" sheetId="2" r:id="rId10"/>
    <sheet name="t5" sheetId="3" r:id="rId11"/>
    <sheet name="t6" sheetId="4" r:id="rId12"/>
    <sheet name="t7" sheetId="5" r:id="rId13"/>
    <sheet name="t8" sheetId="9" r:id="rId14"/>
    <sheet name="t9" sheetId="11" r:id="rId1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4" l="1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6" i="14"/>
  <c r="H5" i="5"/>
  <c r="H4" i="5"/>
  <c r="H6" i="4"/>
  <c r="H5" i="4"/>
  <c r="H4" i="4"/>
  <c r="H5" i="3"/>
  <c r="H4" i="3"/>
  <c r="H5" i="2"/>
  <c r="H4" i="2"/>
  <c r="H5" i="1"/>
  <c r="H6" i="1"/>
  <c r="H7" i="1"/>
  <c r="H4" i="1"/>
  <c r="H5" i="6"/>
  <c r="H6" i="6"/>
  <c r="H4" i="6"/>
  <c r="C9" i="9"/>
</calcChain>
</file>

<file path=xl/sharedStrings.xml><?xml version="1.0" encoding="utf-8"?>
<sst xmlns="http://schemas.openxmlformats.org/spreadsheetml/2006/main" count="226" uniqueCount="162">
  <si>
    <t>Missione</t>
  </si>
  <si>
    <t xml:space="preserve">mld € </t>
  </si>
  <si>
    <t>%</t>
  </si>
  <si>
    <t>Componente</t>
  </si>
  <si>
    <t>mld €</t>
  </si>
  <si>
    <t>DIGITALIZZAZIONE, INNOVAZIONE, COMPETITIVITÀ, CULTURA E TURISMO</t>
  </si>
  <si>
    <t>C1</t>
  </si>
  <si>
    <t>DIGITALIZZAZIONE, INNOVAZIONE E SICUREZZA NELLA PA</t>
  </si>
  <si>
    <t>C2</t>
  </si>
  <si>
    <t>DIGITALIZZAZIONE, INNOVAZIONE E COMPETITIVITA' NEL SISTEMA PRODUTTIVO</t>
  </si>
  <si>
    <t>C3</t>
  </si>
  <si>
    <t>TURISMO E CULTURA 4.0</t>
  </si>
  <si>
    <t>RIVOLUZIONE VERDE E TRANSIZIONE ECOLOGICA</t>
  </si>
  <si>
    <t>ECONOMIA CIRCOLARE E AGRICOLTURA SOSTENIBILE</t>
  </si>
  <si>
    <t>ENERGIA RINNOVABILE, IDROGENO, RETE E MOBILITA' SOSTENIBILE</t>
  </si>
  <si>
    <t>EFFICIENZA ENERGETICA E RIQUALIFICAZIONE DEGLI EDIFICI</t>
  </si>
  <si>
    <t>C4</t>
  </si>
  <si>
    <t>TUTELA DEL TERRITORIO E DELLA RISORSA IDRICA</t>
  </si>
  <si>
    <t>INFRASTRUTTURE PER UNA MOBILITÀ SOSTENIBILE</t>
  </si>
  <si>
    <t>INVESTIMENTI SULLA RETE FERROVIARIA</t>
  </si>
  <si>
    <t>INTERMODALITA' E LOGISTICA INTEGRATA</t>
  </si>
  <si>
    <t>ISTRUZIONE E RICERCA</t>
  </si>
  <si>
    <t>POTENZIAMENTO DELL’OFFERTA DEI SERVIZI DI ISTRUZIONE: DAGLI ASILI NIDO ALLE UNIVERSITA'</t>
  </si>
  <si>
    <t>DALLA RICERCA ALL’IMPRESA</t>
  </si>
  <si>
    <t>INCLUSIONE E COESIONE</t>
  </si>
  <si>
    <t>POLITICHE PER IL LAVORO</t>
  </si>
  <si>
    <t>INFRASTRUTTURE SOCIALI, FAMIGLIE, COMUNITÀ E TERZO SETTORE</t>
  </si>
  <si>
    <t>INTERVENTI SPECIALI PER LA COESIONE TERRITORIALE</t>
  </si>
  <si>
    <t>SALUTE</t>
  </si>
  <si>
    <t>RETI DI PROSSIMITÀ, STRUTTURE E TELEMEDICINA PER L'ASSISTENZA SANITARIA TERRITORIALE</t>
  </si>
  <si>
    <t>INNOVAZIONE, RICERCA E DIGITALIZZAZIONE DEL SERVIZIO SANITARIO NAZIONALE</t>
  </si>
  <si>
    <t>M1</t>
  </si>
  <si>
    <t>M2</t>
  </si>
  <si>
    <t>M3</t>
  </si>
  <si>
    <t>M4</t>
  </si>
  <si>
    <t>M5</t>
  </si>
  <si>
    <t>M6</t>
  </si>
  <si>
    <t>Missione 2</t>
  </si>
  <si>
    <t>M2C1</t>
  </si>
  <si>
    <t>M2C2</t>
  </si>
  <si>
    <t>M2C3</t>
  </si>
  <si>
    <t>M2C4</t>
  </si>
  <si>
    <t>M1C1</t>
  </si>
  <si>
    <t>M1C2</t>
  </si>
  <si>
    <t>M1C3</t>
  </si>
  <si>
    <t>Missione 1</t>
  </si>
  <si>
    <t>Missione 3</t>
  </si>
  <si>
    <t>M3C1</t>
  </si>
  <si>
    <t>M3C2</t>
  </si>
  <si>
    <t>Missione 4</t>
  </si>
  <si>
    <t>M4C1</t>
  </si>
  <si>
    <t>M4C2</t>
  </si>
  <si>
    <t>Missione 5</t>
  </si>
  <si>
    <t>M5C1</t>
  </si>
  <si>
    <t>M5C2</t>
  </si>
  <si>
    <t>M5C3</t>
  </si>
  <si>
    <t>M6C1</t>
  </si>
  <si>
    <t>M6C2</t>
  </si>
  <si>
    <t>Investimenti</t>
  </si>
  <si>
    <t>M2C1 I.2.1</t>
  </si>
  <si>
    <t>Sviluppo logistica per i settori agroalimentare, pesca e acquacoltura, silvicoltura, floricoltura e vivaismo</t>
  </si>
  <si>
    <t>M2C1 I.2.2</t>
  </si>
  <si>
    <t>Parco Agrisolare</t>
  </si>
  <si>
    <t>M2C1 I.2.3</t>
  </si>
  <si>
    <t>Innovazione e meccanizzazione nel settore agricolo ed alimentare</t>
  </si>
  <si>
    <t>M2C4 I.4.3</t>
  </si>
  <si>
    <t>Investimenti nella resilienza dell'agrosistema irriguo per una migliore gestione delle risorse idriche</t>
  </si>
  <si>
    <t>Contratti di filiera e di distretto per i settori agroalimentare, pesca e acquacoltura, forestale, florovivaistica</t>
  </si>
  <si>
    <t>Totale</t>
  </si>
  <si>
    <t>PAC</t>
  </si>
  <si>
    <t>PNRR e Fondo Complementare</t>
  </si>
  <si>
    <t>OS</t>
  </si>
  <si>
    <t>Raccomandazione</t>
  </si>
  <si>
    <t>Esigenza</t>
  </si>
  <si>
    <t>OS3</t>
  </si>
  <si>
    <t>CE1.3</t>
  </si>
  <si>
    <t>E1.6</t>
  </si>
  <si>
    <t>Fondo Complementare</t>
  </si>
  <si>
    <t>Contratti di Filiera e di distretto per produzioni sostenibili</t>
  </si>
  <si>
    <t>OS2</t>
  </si>
  <si>
    <t>E1.5</t>
  </si>
  <si>
    <t>OS4</t>
  </si>
  <si>
    <t>CE2.2</t>
  </si>
  <si>
    <t>E2.3</t>
  </si>
  <si>
    <t>E2.10</t>
  </si>
  <si>
    <t>CE2.3</t>
  </si>
  <si>
    <t>E2.13</t>
  </si>
  <si>
    <t>Migliorare la posizione degli agricoltori nella catena del valore</t>
  </si>
  <si>
    <t>Migliorare la posizione degli agricoltori nella filiera alimentare</t>
  </si>
  <si>
    <t>Promuovere i processi di integrazione e aggregazione delle imprese e dell'offerta</t>
  </si>
  <si>
    <t>Aumentare la competitività</t>
  </si>
  <si>
    <t>Rafforzare la qualità e l’accessibilità alle reti di infrastrutture</t>
  </si>
  <si>
    <t>Agire per contrastare i cambiamenti climatici</t>
  </si>
  <si>
    <t>Rallentare il cambiamento climatico e  ridurre le emissioni di gas serra e di inquinanti atmosferici</t>
  </si>
  <si>
    <t xml:space="preserve">Incentivare la produzione e l’utilizzo di energia da fonti rinnovabili </t>
  </si>
  <si>
    <t>Promuovere l’uso sostenibile dei prodotti fitosanitari</t>
  </si>
  <si>
    <t>Favorire l'adattamento al cambiamento climatico e la resilienza incentivando la gestione sostenibile dei terreni agricoli e forestali</t>
  </si>
  <si>
    <t>Efficientare e rendere sostenibile l’uso delle risorse idriche</t>
  </si>
  <si>
    <t>70% dell'importo disponibile</t>
  </si>
  <si>
    <t>30% dell'importo disponibile</t>
  </si>
  <si>
    <t>Richiesti</t>
  </si>
  <si>
    <t>Massimo</t>
  </si>
  <si>
    <t>Austria</t>
  </si>
  <si>
    <t>Belgio</t>
  </si>
  <si>
    <t>Bulgaria</t>
  </si>
  <si>
    <t>Croazia</t>
  </si>
  <si>
    <t>Cipro</t>
  </si>
  <si>
    <t>Repubblica Ceca</t>
  </si>
  <si>
    <t>Danimarca</t>
  </si>
  <si>
    <t>Estonia</t>
  </si>
  <si>
    <t>Finlandia</t>
  </si>
  <si>
    <t>Francia</t>
  </si>
  <si>
    <t>Germania</t>
  </si>
  <si>
    <t>Grecia</t>
  </si>
  <si>
    <t>Ungheria</t>
  </si>
  <si>
    <t>Irlanda</t>
  </si>
  <si>
    <t>Italia</t>
  </si>
  <si>
    <t>Lettonia</t>
  </si>
  <si>
    <t>Lituania</t>
  </si>
  <si>
    <t>Lussemburgo</t>
  </si>
  <si>
    <t>Malta</t>
  </si>
  <si>
    <t>Paesi Bassi</t>
  </si>
  <si>
    <t>Polonia</t>
  </si>
  <si>
    <t>Portogallo</t>
  </si>
  <si>
    <t>Romania</t>
  </si>
  <si>
    <t>Slovacchia</t>
  </si>
  <si>
    <t>Slovenia</t>
  </si>
  <si>
    <t>Spagna</t>
  </si>
  <si>
    <t>Svezia</t>
  </si>
  <si>
    <t>(A)</t>
  </si>
  <si>
    <t>(B)</t>
  </si>
  <si>
    <t>(C=A+B)</t>
  </si>
  <si>
    <t>(D)</t>
  </si>
  <si>
    <t>(E)</t>
  </si>
  <si>
    <t>(F=C+D)</t>
  </si>
  <si>
    <t>Sovvenzioni</t>
  </si>
  <si>
    <t>Prestiti</t>
  </si>
  <si>
    <t>Fonte: Bruegel.</t>
  </si>
  <si>
    <t>Fonte: elaborazioni su PNRR, 2021.</t>
  </si>
  <si>
    <t>Fonte: elaborazioni su PNRR, 2021</t>
  </si>
  <si>
    <t>Fonte: PNRR, 2021</t>
  </si>
  <si>
    <t>Fig. 11.5 - Missioni e componenti del PNRR (miliardi di euro)</t>
  </si>
  <si>
    <t xml:space="preserve">Tab. 11.9 - La complementarità tra la PAC 2023-2027 e il PNRR </t>
  </si>
  <si>
    <t>Fonte: elaborazione degli autori.</t>
  </si>
  <si>
    <t>Fonte: Elaborazione su dati PNRR</t>
  </si>
  <si>
    <t>Fig. 11.1 - Assi e priorità del PNRR</t>
  </si>
  <si>
    <t>Fig. 11.2 - Tipologia riforme del PNRR</t>
  </si>
  <si>
    <t>Fig. 11.3 - La struttura del PNRR</t>
  </si>
  <si>
    <t>Fig. 11.4 - Le sei missioni del PNRR</t>
  </si>
  <si>
    <t>Tab. 11.1 - Importo totale dispositivo per la ripresa e resilienza (sovvenzioni + prestiti) per stato membro - miliardi di euro</t>
  </si>
  <si>
    <r>
      <t xml:space="preserve">Fig. 11.6 - Dotazione finanziaria e </t>
    </r>
    <r>
      <rPr>
        <i/>
        <sz val="12"/>
        <color theme="1"/>
        <rFont val="Calibri"/>
        <family val="2"/>
        <scheme val="minor"/>
      </rPr>
      <t>tagging</t>
    </r>
    <r>
      <rPr>
        <sz val="12"/>
        <color theme="1"/>
        <rFont val="Calibri"/>
        <family val="2"/>
        <scheme val="minor"/>
      </rPr>
      <t xml:space="preserve"> relativo alle transizioni gemelle (clima e digitale) per missione </t>
    </r>
  </si>
  <si>
    <t>Tab. 11.3 - Dotazione finanziaria complessiva della Missione 2, per Componente</t>
  </si>
  <si>
    <t>Tab. 11.2 - Dotazione finanziaria complessiva della Missione 1, per Componente</t>
  </si>
  <si>
    <t>Tab. 11.4 - Dotazione finanziaria complessiva della Missione 3, per Componente</t>
  </si>
  <si>
    <t>Tab. 11.5 - Dotazione finanziaria complessiva della Missione 4, per Componente</t>
  </si>
  <si>
    <t>Tab. 11.6 - Dotazione finanziaria complessiva della Missione 5, per Componente</t>
  </si>
  <si>
    <t>Tab. 11.7 - Dotazione finanziaria complessiva della Missione 6, per Componente</t>
  </si>
  <si>
    <t>**</t>
  </si>
  <si>
    <t>**Finanziamenti a valere su fondo complementare.</t>
  </si>
  <si>
    <t>* di cui 360 mln relativi a progetti già in corso con fondi nazionali.</t>
  </si>
  <si>
    <t>M2C4 I.4.3 *</t>
  </si>
  <si>
    <t>Tab. 11.8 - I progetti agricoli del PNRR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</si>
</sst>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5"/>
      <color theme="1"/>
      <name val="Calibri"/>
      <family val="2"/>
      <scheme val="minor"/>
    </font>
    <font>
      <sz val="25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4" xfId="0" applyFont="1" applyFill="1" applyBorder="1" applyAlignment="1">
      <alignment horizontal="left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6" borderId="1" xfId="0" applyFont="1" applyFill="1" applyBorder="1" applyAlignment="1">
      <alignment vertical="center" wrapText="1"/>
    </xf>
    <xf numFmtId="2" fontId="0" fillId="6" borderId="1" xfId="0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vertical="center" wrapText="1"/>
    </xf>
    <xf numFmtId="2" fontId="0" fillId="5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2" fontId="0" fillId="4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2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2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2" fontId="0" fillId="0" borderId="0" xfId="0" applyNumberFormat="1" applyFont="1"/>
    <xf numFmtId="0" fontId="0" fillId="7" borderId="1" xfId="0" applyFont="1" applyFill="1" applyBorder="1" applyAlignment="1">
      <alignment vertical="center" wrapText="1"/>
    </xf>
    <xf numFmtId="2" fontId="0" fillId="7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4" fontId="2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70C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51B0-4CCC-B503-BA9E432649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51B0-4CCC-B503-BA9E432649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51B0-4CCC-B503-BA9E432649E7}"/>
              </c:ext>
            </c:extLst>
          </c:dPt>
          <c:dPt>
            <c:idx val="3"/>
            <c:bubble3D val="0"/>
            <c:explosion val="29"/>
            <c:spPr>
              <a:solidFill>
                <a:srgbClr val="92D05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51B0-4CCC-B503-BA9E432649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51B0-4CCC-B503-BA9E432649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51B0-4CCC-B503-BA9E432649E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51B0-4CCC-B503-BA9E432649E7}"/>
              </c:ext>
            </c:extLst>
          </c:dPt>
          <c:dPt>
            <c:idx val="7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51B0-4CCC-B503-BA9E432649E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51B0-4CCC-B503-BA9E432649E7}"/>
              </c:ext>
            </c:extLst>
          </c:dPt>
          <c:dPt>
            <c:idx val="9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51B0-4CCC-B503-BA9E432649E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51B0-4CCC-B503-BA9E432649E7}"/>
              </c:ext>
            </c:extLst>
          </c:dPt>
          <c:dPt>
            <c:idx val="11"/>
            <c:bubble3D val="0"/>
            <c:spPr>
              <a:solidFill>
                <a:srgbClr val="CC66FF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51B0-4CCC-B503-BA9E432649E7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51B0-4CCC-B503-BA9E432649E7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51B0-4CCC-B503-BA9E432649E7}"/>
              </c:ext>
            </c:extLst>
          </c:dPt>
          <c:dPt>
            <c:idx val="14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D-51B0-4CCC-B503-BA9E432649E7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F-51B0-4CCC-B503-BA9E432649E7}"/>
              </c:ext>
            </c:extLst>
          </c:dPt>
          <c:dLbls>
            <c:dLbl>
              <c:idx val="0"/>
              <c:layout>
                <c:manualLayout>
                  <c:x val="1.1157024430369479E-2"/>
                  <c:y val="-1.780767597769750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spc="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Digitalizzazione,</a:t>
                    </a:r>
                    <a:r>
                      <a:rPr lang="en-US" baseline="0"/>
                      <a:t> innovazione, competitività, cultura e turismo
</a:t>
                    </a:r>
                    <a:fld id="{82E77C83-804E-4B32-B210-D70733163DC2}" type="PERCENTAGE">
                      <a:rPr lang="en-US" baseline="0"/>
                      <a:pPr>
                        <a:defRPr sz="1600"/>
                      </a:pPr>
                      <a:t>[PERCENTUALE]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1B0-4CCC-B503-BA9E432649E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1B0-4CCC-B503-BA9E432649E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51B0-4CCC-B503-BA9E432649E7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spc="0" baseline="0">
                        <a:solidFill>
                          <a:srgbClr val="92D05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Rivoluzione verde e transizione ecologica</a:t>
                    </a:r>
                    <a:r>
                      <a:rPr lang="en-US" baseline="0"/>
                      <a:t>
</a:t>
                    </a:r>
                    <a:fld id="{EB76E962-BEA0-4A00-83A2-BF344A1D0FC6}" type="PERCENTAGE">
                      <a:rPr lang="en-US" baseline="0"/>
                      <a:pPr>
                        <a:defRPr sz="1600">
                          <a:solidFill>
                            <a:srgbClr val="92D050"/>
                          </a:solidFill>
                        </a:defRPr>
                      </a:pPr>
                      <a:t>[PERCENTUALE]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rgbClr val="92D0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51B0-4CCC-B503-BA9E432649E7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51B0-4CCC-B503-BA9E432649E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1B0-4CCC-B503-BA9E432649E7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51B0-4CCC-B503-BA9E432649E7}"/>
                </c:ext>
              </c:extLst>
            </c:dLbl>
            <c:dLbl>
              <c:idx val="7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spc="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Infrastrutture per una mobilità sostenibile</a:t>
                    </a:r>
                    <a:r>
                      <a:rPr lang="en-US" baseline="0"/>
                      <a:t>
</a:t>
                    </a:r>
                    <a:fld id="{896E1FF7-940D-4111-A623-7AF373CD6F5A}" type="PERCENTAGE">
                      <a:rPr lang="en-US" baseline="0"/>
                      <a:pPr>
                        <a:defRPr sz="1600">
                          <a:solidFill>
                            <a:srgbClr val="FF0000"/>
                          </a:solidFill>
                        </a:defRPr>
                      </a:pPr>
                      <a:t>[PERCENTUALE]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1B0-4CCC-B503-BA9E432649E7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1-51B0-4CCC-B503-BA9E432649E7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3-51B0-4CCC-B503-BA9E432649E7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5-51B0-4CCC-B503-BA9E432649E7}"/>
                </c:ext>
              </c:extLst>
            </c:dLbl>
            <c:dLbl>
              <c:idx val="1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spc="0" baseline="0">
                        <a:solidFill>
                          <a:srgbClr val="9933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Inclusione e coesione</a:t>
                    </a:r>
                    <a:r>
                      <a:rPr lang="en-US" baseline="0"/>
                      <a:t>
</a:t>
                    </a:r>
                    <a:fld id="{45D900FB-3D9F-4A50-94A0-671257DA8A52}" type="PERCENTAGE">
                      <a:rPr lang="en-US" baseline="0"/>
                      <a:pPr>
                        <a:defRPr sz="1600">
                          <a:solidFill>
                            <a:srgbClr val="9933FF"/>
                          </a:solidFill>
                        </a:defRPr>
                      </a:pPr>
                      <a:t>[PERCENTUALE]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rgbClr val="9933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7-51B0-4CCC-B503-BA9E432649E7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9-51B0-4CCC-B503-BA9E432649E7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B-51B0-4CCC-B503-BA9E432649E7}"/>
                </c:ext>
              </c:extLst>
            </c:dLbl>
            <c:dLbl>
              <c:idx val="14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spc="0" baseline="0">
                        <a:solidFill>
                          <a:schemeClr val="accent4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Salute</a:t>
                    </a:r>
                    <a:r>
                      <a:rPr lang="en-US" baseline="0"/>
                      <a:t>
</a:t>
                    </a:r>
                    <a:fld id="{D16B44B4-E983-457C-BA1C-7430BCCC6B6C}" type="PERCENTAGE">
                      <a:rPr lang="en-US" baseline="0"/>
                      <a:pPr>
                        <a:defRPr sz="1600">
                          <a:solidFill>
                            <a:schemeClr val="accent4"/>
                          </a:solidFill>
                        </a:defRPr>
                      </a:pPr>
                      <a:t>[PERCENTUALE]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D-51B0-4CCC-B503-BA9E432649E7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chemeClr val="accent4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F-51B0-4CCC-B503-BA9E432649E7}"/>
                </c:ext>
              </c:extLst>
            </c:dLbl>
            <c:spPr>
              <a:noFill/>
              <a:ln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16"/>
              <c:pt idx="0">
                <c:v>DIGITALIZZAZIONE, INNOVAZIONE, COMPETITIVITÀ, CULTURA E TURISMO</c:v>
              </c:pt>
              <c:pt idx="3">
                <c:v>RIVOLUZIONE VERDE E TRANSIZIONE ECOLOGICA</c:v>
              </c:pt>
              <c:pt idx="7">
                <c:v>INFRASTRUTTURE PER UNA MOBILITÀ SOSTENIBILE</c:v>
              </c:pt>
              <c:pt idx="9">
                <c:v>ISTRUZIONE E RICERCA</c:v>
              </c:pt>
              <c:pt idx="11">
                <c:v>INCLUSIONE E COESIONE</c:v>
              </c:pt>
              <c:pt idx="14">
                <c:v>SALUTE</c:v>
              </c:pt>
            </c:strLit>
          </c:cat>
          <c:val>
            <c:numLit>
              <c:formatCode>General</c:formatCode>
              <c:ptCount val="16"/>
              <c:pt idx="0">
                <c:v>40.33</c:v>
              </c:pt>
              <c:pt idx="3">
                <c:v>59.47</c:v>
              </c:pt>
              <c:pt idx="7">
                <c:v>25.4</c:v>
              </c:pt>
              <c:pt idx="9">
                <c:v>30.869999999999997</c:v>
              </c:pt>
              <c:pt idx="11">
                <c:v>19.809999999999999</c:v>
              </c:pt>
              <c:pt idx="14">
                <c:v>15.62</c:v>
              </c:pt>
            </c:numLit>
          </c:val>
          <c:extLst>
            <c:ext xmlns:c16="http://schemas.microsoft.com/office/drawing/2014/chart" uri="{C3380CC4-5D6E-409C-BE32-E72D297353CC}">
              <c16:uniqueId val="{00000020-51B0-4CCC-B503-BA9E432649E7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'f5'!$C$18</c:f>
              <c:strCache>
                <c:ptCount val="1"/>
                <c:pt idx="0">
                  <c:v>C1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427-4FC9-8979-9BB0AD39F79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427-4FC9-8979-9BB0AD39F790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427-4FC9-8979-9BB0AD39F79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427-4FC9-8979-9BB0AD39F790}"/>
              </c:ext>
            </c:extLst>
          </c:dPt>
          <c:dPt>
            <c:idx val="4"/>
            <c:invertIfNegative val="0"/>
            <c:bubble3D val="0"/>
            <c:spPr>
              <a:solidFill>
                <a:srgbClr val="CC00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427-4FC9-8979-9BB0AD39F790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427-4FC9-8979-9BB0AD39F790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2427-4FC9-8979-9BB0AD39F790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2427-4FC9-8979-9BB0AD39F790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2427-4FC9-8979-9BB0AD39F7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'f5'!$D$17:$I$17</c:f>
              <c:strCache>
                <c:ptCount val="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</c:strCache>
            </c:strRef>
          </c:cat>
          <c:val>
            <c:numRef>
              <c:f>'f5'!$D$18:$I$18</c:f>
              <c:numCache>
                <c:formatCode>0.00</c:formatCode>
                <c:ptCount val="6"/>
                <c:pt idx="0">
                  <c:v>9.75</c:v>
                </c:pt>
                <c:pt idx="1">
                  <c:v>5.2700000000000005</c:v>
                </c:pt>
                <c:pt idx="2">
                  <c:v>24.77</c:v>
                </c:pt>
                <c:pt idx="3">
                  <c:v>19.43</c:v>
                </c:pt>
                <c:pt idx="4">
                  <c:v>6.66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427-4FC9-8979-9BB0AD39F790}"/>
            </c:ext>
          </c:extLst>
        </c:ser>
        <c:ser>
          <c:idx val="1"/>
          <c:order val="1"/>
          <c:tx>
            <c:strRef>
              <c:f>'f5'!$C$19</c:f>
              <c:strCache>
                <c:ptCount val="1"/>
                <c:pt idx="0">
                  <c:v>C2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2427-4FC9-8979-9BB0AD39F79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2427-4FC9-8979-9BB0AD39F790}"/>
              </c:ext>
            </c:extLst>
          </c:dPt>
          <c:dPt>
            <c:idx val="2"/>
            <c:invertIfNegative val="0"/>
            <c:bubble3D val="0"/>
            <c:spPr>
              <a:solidFill>
                <a:srgbClr val="CC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2427-4FC9-8979-9BB0AD39F79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2427-4FC9-8979-9BB0AD39F790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2427-4FC9-8979-9BB0AD39F790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2427-4FC9-8979-9BB0AD39F79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2427-4FC9-8979-9BB0AD39F790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2427-4FC9-8979-9BB0AD39F790}"/>
                </c:ext>
              </c:extLst>
            </c:dLbl>
            <c:dLbl>
              <c:idx val="2"/>
              <c:layout>
                <c:manualLayout>
                  <c:x val="-1.0185067526415994E-16"/>
                  <c:y val="-2.7149321266968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427-4FC9-8979-9BB0AD39F790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2427-4FC9-8979-9BB0AD39F7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'f5'!$D$17:$I$17</c:f>
              <c:strCache>
                <c:ptCount val="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</c:strCache>
            </c:strRef>
          </c:cat>
          <c:val>
            <c:numRef>
              <c:f>'f5'!$D$19:$I$19</c:f>
              <c:numCache>
                <c:formatCode>0.00</c:formatCode>
                <c:ptCount val="6"/>
                <c:pt idx="0">
                  <c:v>23.9</c:v>
                </c:pt>
                <c:pt idx="1">
                  <c:v>23.78</c:v>
                </c:pt>
                <c:pt idx="2">
                  <c:v>0.63</c:v>
                </c:pt>
                <c:pt idx="3">
                  <c:v>11.44</c:v>
                </c:pt>
                <c:pt idx="4">
                  <c:v>11.169999999999998</c:v>
                </c:pt>
                <c:pt idx="5">
                  <c:v>8.6199999999999992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427-4FC9-8979-9BB0AD39F790}"/>
            </c:ext>
          </c:extLst>
        </c:ser>
        <c:ser>
          <c:idx val="2"/>
          <c:order val="2"/>
          <c:tx>
            <c:strRef>
              <c:f>'f5'!$C$20</c:f>
              <c:strCache>
                <c:ptCount val="1"/>
                <c:pt idx="0">
                  <c:v>C3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2427-4FC9-8979-9BB0AD39F79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2427-4FC9-8979-9BB0AD39F790}"/>
              </c:ext>
            </c:extLst>
          </c:dPt>
          <c:dPt>
            <c:idx val="4"/>
            <c:invertIfNegative val="0"/>
            <c:bubble3D val="0"/>
            <c:spPr>
              <a:solidFill>
                <a:srgbClr val="99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2427-4FC9-8979-9BB0AD39F79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B-2427-4FC9-8979-9BB0AD39F790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D-2427-4FC9-8979-9BB0AD39F790}"/>
                </c:ext>
              </c:extLst>
            </c:dLbl>
            <c:dLbl>
              <c:idx val="4"/>
              <c:layout>
                <c:manualLayout>
                  <c:x val="0"/>
                  <c:y val="-3.61990950226244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427-4FC9-8979-9BB0AD39F7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'f5'!$D$17:$I$17</c:f>
              <c:strCache>
                <c:ptCount val="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</c:strCache>
            </c:strRef>
          </c:cat>
          <c:val>
            <c:numRef>
              <c:f>'f5'!$D$20:$I$20</c:f>
              <c:numCache>
                <c:formatCode>0.00</c:formatCode>
                <c:ptCount val="6"/>
                <c:pt idx="0">
                  <c:v>6.6800000000000006</c:v>
                </c:pt>
                <c:pt idx="1">
                  <c:v>15.36</c:v>
                </c:pt>
                <c:pt idx="4">
                  <c:v>1.98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2427-4FC9-8979-9BB0AD39F790}"/>
            </c:ext>
          </c:extLst>
        </c:ser>
        <c:ser>
          <c:idx val="3"/>
          <c:order val="3"/>
          <c:tx>
            <c:strRef>
              <c:f>'f5'!$C$21</c:f>
              <c:strCache>
                <c:ptCount val="1"/>
                <c:pt idx="0">
                  <c:v>C4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'f5'!$D$17:$I$17</c:f>
              <c:strCache>
                <c:ptCount val="6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</c:strCache>
            </c:strRef>
          </c:cat>
          <c:val>
            <c:numRef>
              <c:f>'f5'!$D$21:$I$21</c:f>
              <c:numCache>
                <c:formatCode>0.00</c:formatCode>
                <c:ptCount val="6"/>
                <c:pt idx="1">
                  <c:v>15.059999999999999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2427-4FC9-8979-9BB0AD39F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0435024"/>
        <c:axId val="1670433776"/>
      </c:barChart>
      <c:catAx>
        <c:axId val="167043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70433776"/>
        <c:crosses val="autoZero"/>
        <c:auto val="1"/>
        <c:lblAlgn val="ctr"/>
        <c:lblOffset val="100"/>
        <c:noMultiLvlLbl val="0"/>
      </c:catAx>
      <c:valAx>
        <c:axId val="167043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70435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Importo Clima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M1</c:v>
              </c:pt>
              <c:pt idx="1">
                <c:v>M2</c:v>
              </c:pt>
              <c:pt idx="2">
                <c:v>M3</c:v>
              </c:pt>
              <c:pt idx="3">
                <c:v>M4</c:v>
              </c:pt>
              <c:pt idx="4">
                <c:v>M5</c:v>
              </c:pt>
              <c:pt idx="5">
                <c:v>M6</c:v>
              </c:pt>
            </c:strLit>
          </c:cat>
          <c:val>
            <c:numLit>
              <c:formatCode>General</c:formatCode>
              <c:ptCount val="6"/>
              <c:pt idx="0">
                <c:v>0.91724000000000006</c:v>
              </c:pt>
              <c:pt idx="1">
                <c:v>46.194926050955402</c:v>
              </c:pt>
              <c:pt idx="2">
                <c:v>20.776432500805502</c:v>
              </c:pt>
              <c:pt idx="3">
                <c:v>2.6682000000000001</c:v>
              </c:pt>
              <c:pt idx="4">
                <c:v>0.53200000000000003</c:v>
              </c:pt>
              <c:pt idx="5">
                <c:v>0.64</c:v>
              </c:pt>
            </c:numLit>
          </c:val>
          <c:extLst>
            <c:ext xmlns:c16="http://schemas.microsoft.com/office/drawing/2014/chart" uri="{C3380CC4-5D6E-409C-BE32-E72D297353CC}">
              <c16:uniqueId val="{00000000-C1DC-4727-AA86-34803FEB3D27}"/>
            </c:ext>
          </c:extLst>
        </c:ser>
        <c:ser>
          <c:idx val="1"/>
          <c:order val="1"/>
          <c:tx>
            <c:v>Importo Digitale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M1</c:v>
              </c:pt>
              <c:pt idx="1">
                <c:v>M2</c:v>
              </c:pt>
              <c:pt idx="2">
                <c:v>M3</c:v>
              </c:pt>
              <c:pt idx="3">
                <c:v>M4</c:v>
              </c:pt>
              <c:pt idx="4">
                <c:v>M5</c:v>
              </c:pt>
              <c:pt idx="5">
                <c:v>M6</c:v>
              </c:pt>
            </c:strLit>
          </c:cat>
          <c:val>
            <c:numLit>
              <c:formatCode>General</c:formatCode>
              <c:ptCount val="6"/>
              <c:pt idx="0">
                <c:v>28.275783221489998</c:v>
              </c:pt>
              <c:pt idx="1">
                <c:v>1.9079999999999999</c:v>
              </c:pt>
              <c:pt idx="2">
                <c:v>3.33</c:v>
              </c:pt>
              <c:pt idx="3">
                <c:v>7.4828000000000001</c:v>
              </c:pt>
              <c:pt idx="4">
                <c:v>2.6949999999999998</c:v>
              </c:pt>
              <c:pt idx="5">
                <c:v>4.4020000000000001</c:v>
              </c:pt>
            </c:numLit>
          </c:val>
          <c:extLst>
            <c:ext xmlns:c16="http://schemas.microsoft.com/office/drawing/2014/chart" uri="{C3380CC4-5D6E-409C-BE32-E72D297353CC}">
              <c16:uniqueId val="{00000001-C1DC-4727-AA86-34803FEB3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83508672"/>
        <c:axId val="1883502848"/>
      </c:barChart>
      <c:lineChart>
        <c:grouping val="standard"/>
        <c:varyColors val="0"/>
        <c:ser>
          <c:idx val="2"/>
          <c:order val="2"/>
          <c:tx>
            <c:v>% Clima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M1</c:v>
              </c:pt>
              <c:pt idx="1">
                <c:v>M2</c:v>
              </c:pt>
              <c:pt idx="2">
                <c:v>M3</c:v>
              </c:pt>
              <c:pt idx="3">
                <c:v>M4</c:v>
              </c:pt>
              <c:pt idx="4">
                <c:v>M5</c:v>
              </c:pt>
              <c:pt idx="5">
                <c:v>M6</c:v>
              </c:pt>
            </c:strLit>
          </c:cat>
          <c:val>
            <c:numLit>
              <c:formatCode>General</c:formatCode>
              <c:ptCount val="6"/>
              <c:pt idx="0">
                <c:v>2.2800000000000001E-2</c:v>
              </c:pt>
              <c:pt idx="1">
                <c:v>0.77690000000000003</c:v>
              </c:pt>
              <c:pt idx="2">
                <c:v>0.81810000000000005</c:v>
              </c:pt>
              <c:pt idx="3">
                <c:v>8.6400000000000005E-2</c:v>
              </c:pt>
              <c:pt idx="4">
                <c:v>2.6800000000000001E-2</c:v>
              </c:pt>
              <c:pt idx="5">
                <c:v>4.1000000000000002E-2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1DC-4727-AA86-34803FEB3D27}"/>
            </c:ext>
          </c:extLst>
        </c:ser>
        <c:ser>
          <c:idx val="3"/>
          <c:order val="3"/>
          <c:tx>
            <c:v>% Digitale</c:v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M1</c:v>
              </c:pt>
              <c:pt idx="1">
                <c:v>M2</c:v>
              </c:pt>
              <c:pt idx="2">
                <c:v>M3</c:v>
              </c:pt>
              <c:pt idx="3">
                <c:v>M4</c:v>
              </c:pt>
              <c:pt idx="4">
                <c:v>M5</c:v>
              </c:pt>
              <c:pt idx="5">
                <c:v>M6</c:v>
              </c:pt>
            </c:strLit>
          </c:cat>
          <c:val>
            <c:numLit>
              <c:formatCode>General</c:formatCode>
              <c:ptCount val="6"/>
              <c:pt idx="0">
                <c:v>0.70179999999999998</c:v>
              </c:pt>
              <c:pt idx="1">
                <c:v>3.2099999999999997E-2</c:v>
              </c:pt>
              <c:pt idx="2">
                <c:v>0.13109999999999999</c:v>
              </c:pt>
              <c:pt idx="3">
                <c:v>0.2424</c:v>
              </c:pt>
              <c:pt idx="4">
                <c:v>0.1358</c:v>
              </c:pt>
              <c:pt idx="5">
                <c:v>0.28179999999999999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1DC-4727-AA86-34803FEB3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398080"/>
        <c:axId val="296400160"/>
      </c:lineChart>
      <c:catAx>
        <c:axId val="188350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83502848"/>
        <c:crosses val="autoZero"/>
        <c:auto val="1"/>
        <c:lblAlgn val="ctr"/>
        <c:lblOffset val="100"/>
        <c:noMultiLvlLbl val="0"/>
      </c:catAx>
      <c:valAx>
        <c:axId val="188350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83508672"/>
        <c:crosses val="autoZero"/>
        <c:crossBetween val="between"/>
      </c:valAx>
      <c:valAx>
        <c:axId val="296400160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6398080"/>
        <c:crosses val="max"/>
        <c:crossBetween val="between"/>
      </c:valAx>
      <c:catAx>
        <c:axId val="296398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64001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523875</xdr:colOff>
      <xdr:row>15</xdr:row>
      <xdr:rowOff>150495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E3070DE-673A-43F0-B32C-C3E930C51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0525"/>
          <a:ext cx="2962275" cy="26269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2</xdr:row>
      <xdr:rowOff>76200</xdr:rowOff>
    </xdr:from>
    <xdr:to>
      <xdr:col>7</xdr:col>
      <xdr:colOff>278765</xdr:colOff>
      <xdr:row>16</xdr:row>
      <xdr:rowOff>90170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A559DA9-17E7-4377-A004-F4CE60D0D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66725"/>
          <a:ext cx="4136390" cy="2680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23813</xdr:colOff>
      <xdr:row>2</xdr:row>
      <xdr:rowOff>63500</xdr:rowOff>
    </xdr:from>
    <xdr:to>
      <xdr:col>5</xdr:col>
      <xdr:colOff>508953</xdr:colOff>
      <xdr:row>18</xdr:row>
      <xdr:rowOff>130175</xdr:rowOff>
    </xdr:to>
    <xdr:pic>
      <xdr:nvPicPr>
        <xdr:cNvPr id="2" name="Immagine 1" descr="Immagine che contiene freccia&#10;&#10;Descrizione generata automaticamente">
          <a:extLst>
            <a:ext uri="{FF2B5EF4-FFF2-40B4-BE49-F238E27FC236}">
              <a16:creationId xmlns:a16="http://schemas.microsoft.com/office/drawing/2014/main" id="{1492AEFB-EE1B-48B0-99A6-EBABEE95B6A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3" y="444500"/>
          <a:ext cx="3541078" cy="2987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2</xdr:row>
      <xdr:rowOff>19050</xdr:rowOff>
    </xdr:from>
    <xdr:to>
      <xdr:col>20</xdr:col>
      <xdr:colOff>63500</xdr:colOff>
      <xdr:row>36</xdr:row>
      <xdr:rowOff>68775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id="{610EEB29-5A11-4613-AC3B-654D5761EA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121784</xdr:rowOff>
    </xdr:from>
    <xdr:to>
      <xdr:col>7</xdr:col>
      <xdr:colOff>317500</xdr:colOff>
      <xdr:row>14</xdr:row>
      <xdr:rowOff>83457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DA7379C-DE7F-49ED-BC49-A90A031CB0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122464</xdr:rowOff>
    </xdr:from>
    <xdr:to>
      <xdr:col>9</xdr:col>
      <xdr:colOff>308429</xdr:colOff>
      <xdr:row>19</xdr:row>
      <xdr:rowOff>163285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F338D3F-49C3-46F2-9D0E-792B168869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CF749-2E8C-4369-8D5A-D035CE175F9D}">
  <dimension ref="A1:A17"/>
  <sheetViews>
    <sheetView tabSelected="1" zoomScale="80" zoomScaleNormal="80" workbookViewId="0">
      <selection activeCell="A2" sqref="A2"/>
    </sheetView>
  </sheetViews>
  <sheetFormatPr defaultRowHeight="14.5" x14ac:dyDescent="0.35"/>
  <cols>
    <col min="1" max="16384" width="8.7265625" style="32"/>
  </cols>
  <sheetData>
    <row r="1" spans="1:1" ht="15.5" x14ac:dyDescent="0.35">
      <c r="A1" s="36" t="s">
        <v>145</v>
      </c>
    </row>
    <row r="17" spans="1:1" x14ac:dyDescent="0.35">
      <c r="A17" s="35" t="s">
        <v>139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71397-5DC7-4A14-BD06-4531DB52603A}">
  <sheetPr>
    <pageSetUpPr fitToPage="1"/>
  </sheetPr>
  <dimension ref="A1:H6"/>
  <sheetViews>
    <sheetView zoomScale="70" zoomScaleNormal="70" workbookViewId="0">
      <selection activeCell="A2" sqref="A2"/>
    </sheetView>
  </sheetViews>
  <sheetFormatPr defaultRowHeight="14.5" x14ac:dyDescent="0.35"/>
  <cols>
    <col min="1" max="1" width="7.1796875" style="60" customWidth="1"/>
    <col min="2" max="2" width="34.7265625" style="60" customWidth="1"/>
    <col min="3" max="5" width="8.26953125" style="60" customWidth="1"/>
    <col min="6" max="6" width="39" style="60" customWidth="1"/>
    <col min="7" max="7" width="8.26953125" style="60" customWidth="1"/>
    <col min="8" max="16384" width="8.7265625" style="60"/>
  </cols>
  <sheetData>
    <row r="1" spans="1:8" x14ac:dyDescent="0.35">
      <c r="A1" s="60" t="s">
        <v>153</v>
      </c>
    </row>
    <row r="3" spans="1:8" ht="29.15" customHeight="1" x14ac:dyDescent="0.35">
      <c r="A3" s="59" t="s">
        <v>46</v>
      </c>
      <c r="B3" s="29"/>
      <c r="C3" s="30" t="s">
        <v>1</v>
      </c>
      <c r="D3" s="30" t="s">
        <v>2</v>
      </c>
      <c r="E3" s="28" t="s">
        <v>3</v>
      </c>
      <c r="F3" s="29"/>
      <c r="G3" s="30" t="s">
        <v>4</v>
      </c>
      <c r="H3" s="30" t="s">
        <v>2</v>
      </c>
    </row>
    <row r="4" spans="1:8" ht="29.15" customHeight="1" x14ac:dyDescent="0.35">
      <c r="A4" s="22" t="s">
        <v>33</v>
      </c>
      <c r="B4" s="22" t="s">
        <v>18</v>
      </c>
      <c r="C4" s="61">
        <v>25.4</v>
      </c>
      <c r="D4" s="23">
        <v>0.13263707571801567</v>
      </c>
      <c r="E4" s="24" t="s">
        <v>47</v>
      </c>
      <c r="F4" s="25" t="s">
        <v>19</v>
      </c>
      <c r="G4" s="26">
        <v>24.77</v>
      </c>
      <c r="H4" s="27">
        <f>G4/$C$4</f>
        <v>0.97519685039370085</v>
      </c>
    </row>
    <row r="5" spans="1:8" ht="29.15" customHeight="1" x14ac:dyDescent="0.35">
      <c r="A5" s="22"/>
      <c r="B5" s="22"/>
      <c r="C5" s="61"/>
      <c r="D5" s="23"/>
      <c r="E5" s="24" t="s">
        <v>48</v>
      </c>
      <c r="F5" s="25" t="s">
        <v>20</v>
      </c>
      <c r="G5" s="26">
        <v>0.63</v>
      </c>
      <c r="H5" s="27">
        <f>G5/$C$4</f>
        <v>2.4803149606299216E-2</v>
      </c>
    </row>
    <row r="6" spans="1:8" ht="29.15" customHeight="1" x14ac:dyDescent="0.35">
      <c r="A6" s="62" t="s">
        <v>140</v>
      </c>
    </row>
  </sheetData>
  <mergeCells count="6">
    <mergeCell ref="E3:F3"/>
    <mergeCell ref="B4:B5"/>
    <mergeCell ref="C4:C5"/>
    <mergeCell ref="D4:D5"/>
    <mergeCell ref="A4:A5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C58ED-00E2-4B73-9804-010181984A61}">
  <sheetPr>
    <pageSetUpPr fitToPage="1"/>
  </sheetPr>
  <dimension ref="A1:H6"/>
  <sheetViews>
    <sheetView zoomScale="70" zoomScaleNormal="70" workbookViewId="0">
      <selection activeCell="A2" sqref="A2"/>
    </sheetView>
  </sheetViews>
  <sheetFormatPr defaultRowHeight="14.5" x14ac:dyDescent="0.35"/>
  <cols>
    <col min="1" max="1" width="7.1796875" style="32" customWidth="1"/>
    <col min="2" max="2" width="34.7265625" style="32" customWidth="1"/>
    <col min="3" max="5" width="8.26953125" style="32" customWidth="1"/>
    <col min="6" max="6" width="39" style="32" customWidth="1"/>
    <col min="7" max="7" width="8.26953125" style="32" customWidth="1"/>
    <col min="8" max="16384" width="8.7265625" style="32"/>
  </cols>
  <sheetData>
    <row r="1" spans="1:8" x14ac:dyDescent="0.35">
      <c r="A1" s="32" t="s">
        <v>154</v>
      </c>
    </row>
    <row r="3" spans="1:8" ht="29.15" customHeight="1" x14ac:dyDescent="0.35">
      <c r="A3" s="59" t="s">
        <v>49</v>
      </c>
      <c r="B3" s="29"/>
      <c r="C3" s="30" t="s">
        <v>1</v>
      </c>
      <c r="D3" s="30" t="s">
        <v>2</v>
      </c>
      <c r="E3" s="28" t="s">
        <v>3</v>
      </c>
      <c r="F3" s="29"/>
      <c r="G3" s="30" t="s">
        <v>4</v>
      </c>
      <c r="H3" s="30" t="s">
        <v>2</v>
      </c>
    </row>
    <row r="4" spans="1:8" ht="43.5" customHeight="1" x14ac:dyDescent="0.35">
      <c r="A4" s="22" t="s">
        <v>34</v>
      </c>
      <c r="B4" s="22" t="s">
        <v>21</v>
      </c>
      <c r="C4" s="22">
        <v>30.869999999999997</v>
      </c>
      <c r="D4" s="23">
        <v>0.16120104438642296</v>
      </c>
      <c r="E4" s="24" t="s">
        <v>50</v>
      </c>
      <c r="F4" s="25" t="s">
        <v>22</v>
      </c>
      <c r="G4" s="26">
        <v>19.43</v>
      </c>
      <c r="H4" s="27">
        <f>G4/$C$4</f>
        <v>0.62941367022999684</v>
      </c>
    </row>
    <row r="5" spans="1:8" ht="29.15" customHeight="1" x14ac:dyDescent="0.35">
      <c r="A5" s="22"/>
      <c r="B5" s="22"/>
      <c r="C5" s="22"/>
      <c r="D5" s="23"/>
      <c r="E5" s="24" t="s">
        <v>51</v>
      </c>
      <c r="F5" s="25" t="s">
        <v>23</v>
      </c>
      <c r="G5" s="26">
        <v>11.44</v>
      </c>
      <c r="H5" s="27">
        <f>G5/$C$4</f>
        <v>0.37058632977000328</v>
      </c>
    </row>
    <row r="6" spans="1:8" ht="29.15" customHeight="1" x14ac:dyDescent="0.35">
      <c r="A6" s="35" t="s">
        <v>140</v>
      </c>
    </row>
  </sheetData>
  <mergeCells count="6">
    <mergeCell ref="E3:F3"/>
    <mergeCell ref="B4:B5"/>
    <mergeCell ref="C4:C5"/>
    <mergeCell ref="D4:D5"/>
    <mergeCell ref="A4:A5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6A7DE-1179-49EE-80D6-9692975E88AC}">
  <sheetPr>
    <pageSetUpPr fitToPage="1"/>
  </sheetPr>
  <dimension ref="A1:H7"/>
  <sheetViews>
    <sheetView zoomScale="70" zoomScaleNormal="70" workbookViewId="0">
      <selection activeCell="A2" sqref="A2"/>
    </sheetView>
  </sheetViews>
  <sheetFormatPr defaultRowHeight="14.5" x14ac:dyDescent="0.35"/>
  <cols>
    <col min="1" max="1" width="7.1796875" style="32" customWidth="1"/>
    <col min="2" max="2" width="34.7265625" style="32" customWidth="1"/>
    <col min="3" max="5" width="8.26953125" style="32" customWidth="1"/>
    <col min="6" max="6" width="39" style="32" customWidth="1"/>
    <col min="7" max="7" width="8.26953125" style="32" customWidth="1"/>
    <col min="8" max="16384" width="8.7265625" style="32"/>
  </cols>
  <sheetData>
    <row r="1" spans="1:8" x14ac:dyDescent="0.35">
      <c r="A1" s="32" t="s">
        <v>155</v>
      </c>
    </row>
    <row r="3" spans="1:8" ht="29.15" customHeight="1" x14ac:dyDescent="0.35">
      <c r="A3" s="59" t="s">
        <v>52</v>
      </c>
      <c r="B3" s="29"/>
      <c r="C3" s="30" t="s">
        <v>1</v>
      </c>
      <c r="D3" s="30" t="s">
        <v>2</v>
      </c>
      <c r="E3" s="28" t="s">
        <v>3</v>
      </c>
      <c r="F3" s="29"/>
      <c r="G3" s="30" t="s">
        <v>4</v>
      </c>
      <c r="H3" s="30" t="s">
        <v>2</v>
      </c>
    </row>
    <row r="4" spans="1:8" ht="29.15" customHeight="1" x14ac:dyDescent="0.35">
      <c r="A4" s="22" t="s">
        <v>35</v>
      </c>
      <c r="B4" s="22" t="s">
        <v>24</v>
      </c>
      <c r="C4" s="22">
        <v>19.809999999999999</v>
      </c>
      <c r="D4" s="23">
        <v>0.10344647519582245</v>
      </c>
      <c r="E4" s="24" t="s">
        <v>53</v>
      </c>
      <c r="F4" s="25" t="s">
        <v>25</v>
      </c>
      <c r="G4" s="26">
        <v>6.66</v>
      </c>
      <c r="H4" s="27">
        <f>G4/$C$4</f>
        <v>0.3361938414941949</v>
      </c>
    </row>
    <row r="5" spans="1:8" ht="29" x14ac:dyDescent="0.35">
      <c r="A5" s="22"/>
      <c r="B5" s="22"/>
      <c r="C5" s="22"/>
      <c r="D5" s="23"/>
      <c r="E5" s="24" t="s">
        <v>54</v>
      </c>
      <c r="F5" s="25" t="s">
        <v>26</v>
      </c>
      <c r="G5" s="26">
        <v>11.169999999999998</v>
      </c>
      <c r="H5" s="27">
        <f>G5/$C$4</f>
        <v>0.56385663806158504</v>
      </c>
    </row>
    <row r="6" spans="1:8" ht="29" x14ac:dyDescent="0.35">
      <c r="A6" s="22"/>
      <c r="B6" s="22"/>
      <c r="C6" s="22"/>
      <c r="D6" s="23"/>
      <c r="E6" s="24" t="s">
        <v>55</v>
      </c>
      <c r="F6" s="25" t="s">
        <v>27</v>
      </c>
      <c r="G6" s="26">
        <v>1.98</v>
      </c>
      <c r="H6" s="27">
        <f>G6/$C$4</f>
        <v>9.9949520444220091E-2</v>
      </c>
    </row>
    <row r="7" spans="1:8" x14ac:dyDescent="0.35">
      <c r="A7" s="35" t="s">
        <v>140</v>
      </c>
    </row>
  </sheetData>
  <mergeCells count="6">
    <mergeCell ref="E3:F3"/>
    <mergeCell ref="B4:B6"/>
    <mergeCell ref="C4:C6"/>
    <mergeCell ref="D4:D6"/>
    <mergeCell ref="A4:A6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CDFFE-0F8F-405B-9D43-E249FE2F410E}">
  <sheetPr>
    <pageSetUpPr fitToPage="1"/>
  </sheetPr>
  <dimension ref="A1:H6"/>
  <sheetViews>
    <sheetView zoomScale="70" zoomScaleNormal="70" workbookViewId="0">
      <selection activeCell="A2" sqref="A2"/>
    </sheetView>
  </sheetViews>
  <sheetFormatPr defaultRowHeight="14.5" x14ac:dyDescent="0.35"/>
  <cols>
    <col min="1" max="1" width="7.1796875" style="32" customWidth="1"/>
    <col min="2" max="2" width="34.7265625" style="32" customWidth="1"/>
    <col min="3" max="5" width="8.26953125" style="32" customWidth="1"/>
    <col min="6" max="6" width="39" style="32" customWidth="1"/>
    <col min="7" max="7" width="8.26953125" style="32" customWidth="1"/>
    <col min="8" max="16384" width="8.7265625" style="32"/>
  </cols>
  <sheetData>
    <row r="1" spans="1:8" x14ac:dyDescent="0.35">
      <c r="A1" s="32" t="s">
        <v>156</v>
      </c>
    </row>
    <row r="3" spans="1:8" ht="29.15" customHeight="1" x14ac:dyDescent="0.35">
      <c r="A3" s="59" t="s">
        <v>0</v>
      </c>
      <c r="B3" s="29"/>
      <c r="C3" s="30" t="s">
        <v>1</v>
      </c>
      <c r="D3" s="30" t="s">
        <v>2</v>
      </c>
      <c r="E3" s="28" t="s">
        <v>3</v>
      </c>
      <c r="F3" s="29"/>
      <c r="G3" s="30" t="s">
        <v>4</v>
      </c>
      <c r="H3" s="30" t="s">
        <v>2</v>
      </c>
    </row>
    <row r="4" spans="1:8" ht="43" customHeight="1" x14ac:dyDescent="0.35">
      <c r="A4" s="22" t="s">
        <v>36</v>
      </c>
      <c r="B4" s="22" t="s">
        <v>28</v>
      </c>
      <c r="C4" s="22">
        <v>15.62</v>
      </c>
      <c r="D4" s="23">
        <v>8.1566579634464745E-2</v>
      </c>
      <c r="E4" s="24" t="s">
        <v>56</v>
      </c>
      <c r="F4" s="25" t="s">
        <v>29</v>
      </c>
      <c r="G4" s="26">
        <v>7</v>
      </c>
      <c r="H4" s="27">
        <f>G4/$C$4</f>
        <v>0.44814340588988477</v>
      </c>
    </row>
    <row r="5" spans="1:8" ht="29.15" customHeight="1" x14ac:dyDescent="0.35">
      <c r="A5" s="22"/>
      <c r="B5" s="22"/>
      <c r="C5" s="22"/>
      <c r="D5" s="23"/>
      <c r="E5" s="24" t="s">
        <v>57</v>
      </c>
      <c r="F5" s="25" t="s">
        <v>30</v>
      </c>
      <c r="G5" s="26">
        <v>8.6199999999999992</v>
      </c>
      <c r="H5" s="27">
        <f>G5/$C$4</f>
        <v>0.55185659411011523</v>
      </c>
    </row>
    <row r="6" spans="1:8" ht="29.15" customHeight="1" x14ac:dyDescent="0.35">
      <c r="A6" s="35" t="s">
        <v>140</v>
      </c>
    </row>
  </sheetData>
  <mergeCells count="6">
    <mergeCell ref="E3:F3"/>
    <mergeCell ref="B4:B5"/>
    <mergeCell ref="C4:C5"/>
    <mergeCell ref="D4:D5"/>
    <mergeCell ref="A4:A5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25B1D-2D78-4F5E-87C9-B763B714BFFC}">
  <dimension ref="A1:C14"/>
  <sheetViews>
    <sheetView zoomScale="70" zoomScaleNormal="70" workbookViewId="0">
      <selection activeCell="A2" sqref="A2"/>
    </sheetView>
  </sheetViews>
  <sheetFormatPr defaultRowHeight="14.5" x14ac:dyDescent="0.35"/>
  <cols>
    <col min="1" max="1" width="11.81640625" style="32" customWidth="1"/>
    <col min="2" max="2" width="86.7265625" style="32" customWidth="1"/>
    <col min="3" max="3" width="5.54296875" style="40" customWidth="1"/>
    <col min="4" max="16384" width="8.7265625" style="32"/>
  </cols>
  <sheetData>
    <row r="1" spans="1:3" x14ac:dyDescent="0.35">
      <c r="A1" s="32" t="s">
        <v>161</v>
      </c>
    </row>
    <row r="2" spans="1:3" x14ac:dyDescent="0.35">
      <c r="A2" s="67"/>
      <c r="B2" s="67"/>
      <c r="C2" s="68"/>
    </row>
    <row r="3" spans="1:3" ht="29.15" customHeight="1" x14ac:dyDescent="0.35">
      <c r="A3" s="65" t="s">
        <v>58</v>
      </c>
      <c r="B3" s="65"/>
      <c r="C3" s="66" t="s">
        <v>4</v>
      </c>
    </row>
    <row r="4" spans="1:3" ht="29" x14ac:dyDescent="0.35">
      <c r="A4" s="7" t="s">
        <v>59</v>
      </c>
      <c r="B4" s="63" t="s">
        <v>60</v>
      </c>
      <c r="C4" s="64">
        <v>0.8</v>
      </c>
    </row>
    <row r="5" spans="1:3" ht="29.15" customHeight="1" x14ac:dyDescent="0.35">
      <c r="A5" s="7" t="s">
        <v>61</v>
      </c>
      <c r="B5" s="63" t="s">
        <v>62</v>
      </c>
      <c r="C5" s="64">
        <v>1.5</v>
      </c>
    </row>
    <row r="6" spans="1:3" ht="29.15" customHeight="1" x14ac:dyDescent="0.35">
      <c r="A6" s="7" t="s">
        <v>63</v>
      </c>
      <c r="B6" s="63" t="s">
        <v>64</v>
      </c>
      <c r="C6" s="64">
        <v>0.5</v>
      </c>
    </row>
    <row r="7" spans="1:3" ht="29.15" customHeight="1" x14ac:dyDescent="0.35">
      <c r="A7" s="7" t="s">
        <v>160</v>
      </c>
      <c r="B7" s="63" t="s">
        <v>66</v>
      </c>
      <c r="C7" s="64">
        <v>0.88</v>
      </c>
    </row>
    <row r="8" spans="1:3" ht="29.15" customHeight="1" x14ac:dyDescent="0.35">
      <c r="A8" s="7" t="s">
        <v>157</v>
      </c>
      <c r="B8" s="63" t="s">
        <v>67</v>
      </c>
      <c r="C8" s="64">
        <v>1.2</v>
      </c>
    </row>
    <row r="9" spans="1:3" x14ac:dyDescent="0.35">
      <c r="A9" s="12" t="s">
        <v>68</v>
      </c>
      <c r="B9" s="10">
        <v>5</v>
      </c>
      <c r="C9" s="69">
        <f>SUM(C4:C8)</f>
        <v>4.88</v>
      </c>
    </row>
    <row r="11" spans="1:3" x14ac:dyDescent="0.35">
      <c r="A11" s="32" t="s">
        <v>159</v>
      </c>
    </row>
    <row r="12" spans="1:3" x14ac:dyDescent="0.35">
      <c r="A12" s="32" t="s">
        <v>158</v>
      </c>
    </row>
    <row r="14" spans="1:3" x14ac:dyDescent="0.35">
      <c r="A14" s="32" t="s">
        <v>138</v>
      </c>
    </row>
  </sheetData>
  <mergeCells count="1">
    <mergeCell ref="A3:B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D2187-AA86-4E86-8EE3-7D97FCABA847}">
  <sheetPr>
    <pageSetUpPr fitToPage="1"/>
  </sheetPr>
  <dimension ref="A1:H11"/>
  <sheetViews>
    <sheetView zoomScale="50" zoomScaleNormal="50" workbookViewId="0">
      <selection activeCell="A2" sqref="A2"/>
    </sheetView>
  </sheetViews>
  <sheetFormatPr defaultColWidth="9.1796875" defaultRowHeight="14.5" x14ac:dyDescent="0.35"/>
  <cols>
    <col min="1" max="1" width="5.7265625" style="38" customWidth="1"/>
    <col min="2" max="2" width="22.1796875" style="37" customWidth="1"/>
    <col min="3" max="3" width="5.7265625" style="38" customWidth="1"/>
    <col min="4" max="4" width="35.54296875" style="39" customWidth="1"/>
    <col min="5" max="5" width="5.7265625" style="38" customWidth="1"/>
    <col min="6" max="6" width="30.54296875" style="37" customWidth="1"/>
    <col min="7" max="7" width="15.81640625" style="37" customWidth="1"/>
    <col min="8" max="8" width="35.81640625" style="37" customWidth="1"/>
    <col min="9" max="14" width="8.7265625" style="37" bestFit="1" customWidth="1"/>
    <col min="15" max="16384" width="9.1796875" style="37"/>
  </cols>
  <sheetData>
    <row r="1" spans="1:8" ht="15.5" x14ac:dyDescent="0.35">
      <c r="A1" s="36" t="s">
        <v>142</v>
      </c>
    </row>
    <row r="2" spans="1:8" ht="15.5" x14ac:dyDescent="0.35">
      <c r="A2" s="36"/>
    </row>
    <row r="3" spans="1:8" ht="18.5" x14ac:dyDescent="0.35">
      <c r="A3" s="22" t="s">
        <v>69</v>
      </c>
      <c r="B3" s="72"/>
      <c r="C3" s="72"/>
      <c r="D3" s="72"/>
      <c r="E3" s="72"/>
      <c r="F3" s="74"/>
      <c r="G3" s="73" t="s">
        <v>70</v>
      </c>
      <c r="H3" s="73"/>
    </row>
    <row r="4" spans="1:8" ht="18.5" x14ac:dyDescent="0.35">
      <c r="A4" s="75" t="s">
        <v>71</v>
      </c>
      <c r="B4" s="75"/>
      <c r="C4" s="75" t="s">
        <v>72</v>
      </c>
      <c r="D4" s="75"/>
      <c r="E4" s="75" t="s">
        <v>73</v>
      </c>
      <c r="F4" s="76"/>
      <c r="G4" s="75" t="s">
        <v>58</v>
      </c>
      <c r="H4" s="75"/>
    </row>
    <row r="5" spans="1:8" ht="60.75" customHeight="1" x14ac:dyDescent="0.35">
      <c r="A5" s="31" t="s">
        <v>74</v>
      </c>
      <c r="B5" s="25" t="s">
        <v>87</v>
      </c>
      <c r="C5" s="31" t="s">
        <v>75</v>
      </c>
      <c r="D5" s="25" t="s">
        <v>88</v>
      </c>
      <c r="E5" s="31" t="s">
        <v>76</v>
      </c>
      <c r="F5" s="25" t="s">
        <v>89</v>
      </c>
      <c r="G5" s="24" t="s">
        <v>77</v>
      </c>
      <c r="H5" s="25" t="s">
        <v>78</v>
      </c>
    </row>
    <row r="6" spans="1:8" ht="60.75" customHeight="1" x14ac:dyDescent="0.35">
      <c r="A6" s="31" t="s">
        <v>79</v>
      </c>
      <c r="B6" s="25" t="s">
        <v>90</v>
      </c>
      <c r="C6" s="31" t="s">
        <v>75</v>
      </c>
      <c r="D6" s="25" t="s">
        <v>88</v>
      </c>
      <c r="E6" s="31" t="s">
        <v>80</v>
      </c>
      <c r="F6" s="25" t="s">
        <v>91</v>
      </c>
      <c r="G6" s="31" t="s">
        <v>59</v>
      </c>
      <c r="H6" s="25" t="s">
        <v>60</v>
      </c>
    </row>
    <row r="7" spans="1:8" ht="60.75" customHeight="1" x14ac:dyDescent="0.35">
      <c r="A7" s="71" t="s">
        <v>81</v>
      </c>
      <c r="B7" s="70" t="s">
        <v>92</v>
      </c>
      <c r="C7" s="71" t="s">
        <v>82</v>
      </c>
      <c r="D7" s="70" t="s">
        <v>93</v>
      </c>
      <c r="E7" s="31" t="s">
        <v>83</v>
      </c>
      <c r="F7" s="25" t="s">
        <v>94</v>
      </c>
      <c r="G7" s="31" t="s">
        <v>61</v>
      </c>
      <c r="H7" s="25" t="s">
        <v>62</v>
      </c>
    </row>
    <row r="8" spans="1:8" ht="60.75" customHeight="1" x14ac:dyDescent="0.35">
      <c r="A8" s="71"/>
      <c r="B8" s="70"/>
      <c r="C8" s="71"/>
      <c r="D8" s="70"/>
      <c r="E8" s="31" t="s">
        <v>84</v>
      </c>
      <c r="F8" s="25" t="s">
        <v>95</v>
      </c>
      <c r="G8" s="31" t="s">
        <v>63</v>
      </c>
      <c r="H8" s="25" t="s">
        <v>64</v>
      </c>
    </row>
    <row r="9" spans="1:8" ht="75.5" customHeight="1" x14ac:dyDescent="0.35">
      <c r="A9" s="71"/>
      <c r="B9" s="70"/>
      <c r="C9" s="31" t="s">
        <v>85</v>
      </c>
      <c r="D9" s="25" t="s">
        <v>96</v>
      </c>
      <c r="E9" s="31" t="s">
        <v>86</v>
      </c>
      <c r="F9" s="25" t="s">
        <v>97</v>
      </c>
      <c r="G9" s="31" t="s">
        <v>65</v>
      </c>
      <c r="H9" s="25" t="s">
        <v>66</v>
      </c>
    </row>
    <row r="10" spans="1:8" x14ac:dyDescent="0.35">
      <c r="A10" s="37"/>
    </row>
    <row r="11" spans="1:8" x14ac:dyDescent="0.35">
      <c r="A11" s="32" t="s">
        <v>143</v>
      </c>
    </row>
  </sheetData>
  <mergeCells count="10">
    <mergeCell ref="A7:A9"/>
    <mergeCell ref="B7:B9"/>
    <mergeCell ref="D7:D8"/>
    <mergeCell ref="C7:C8"/>
    <mergeCell ref="A3:F3"/>
    <mergeCell ref="G3:H3"/>
    <mergeCell ref="A4:B4"/>
    <mergeCell ref="C4:D4"/>
    <mergeCell ref="E4:F4"/>
    <mergeCell ref="G4: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5D1C0-FC65-4686-A7D0-7304F42F5837}">
  <dimension ref="A1:A18"/>
  <sheetViews>
    <sheetView zoomScale="80" zoomScaleNormal="80" workbookViewId="0">
      <selection activeCell="A2" sqref="A2"/>
    </sheetView>
  </sheetViews>
  <sheetFormatPr defaultRowHeight="14.5" x14ac:dyDescent="0.35"/>
  <cols>
    <col min="1" max="16384" width="8.7265625" style="32"/>
  </cols>
  <sheetData>
    <row r="1" spans="1:1" ht="15.5" x14ac:dyDescent="0.35">
      <c r="A1" s="34" t="s">
        <v>146</v>
      </c>
    </row>
    <row r="18" spans="1:1" x14ac:dyDescent="0.35">
      <c r="A18" s="35" t="s">
        <v>139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8844E-8ECF-4BB3-84C0-8DEEA19C041B}">
  <dimension ref="A1:A21"/>
  <sheetViews>
    <sheetView zoomScale="80" zoomScaleNormal="80" workbookViewId="0">
      <selection activeCell="A2" sqref="A2"/>
    </sheetView>
  </sheetViews>
  <sheetFormatPr defaultRowHeight="14.5" x14ac:dyDescent="0.35"/>
  <cols>
    <col min="1" max="16384" width="8.7265625" style="32"/>
  </cols>
  <sheetData>
    <row r="1" spans="1:1" ht="15.5" x14ac:dyDescent="0.35">
      <c r="A1" s="36" t="s">
        <v>147</v>
      </c>
    </row>
    <row r="21" spans="1:1" x14ac:dyDescent="0.35">
      <c r="A21" s="56" t="s">
        <v>139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33E33-A312-4F1D-994F-2D6810B1A722}">
  <dimension ref="A1:A38"/>
  <sheetViews>
    <sheetView topLeftCell="A2" zoomScale="50" zoomScaleNormal="50" workbookViewId="0">
      <selection activeCell="A2" sqref="A2"/>
    </sheetView>
  </sheetViews>
  <sheetFormatPr defaultRowHeight="14.5" x14ac:dyDescent="0.35"/>
  <cols>
    <col min="1" max="16384" width="8.7265625" style="32"/>
  </cols>
  <sheetData>
    <row r="1" spans="1:1" ht="15.5" x14ac:dyDescent="0.35">
      <c r="A1" s="36" t="s">
        <v>148</v>
      </c>
    </row>
    <row r="38" spans="1:1" x14ac:dyDescent="0.35">
      <c r="A38" s="32" t="s">
        <v>139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D9512-58D4-42CD-9A65-61ADCBDC4788}">
  <dimension ref="A1:W21"/>
  <sheetViews>
    <sheetView zoomScale="80" zoomScaleNormal="80" workbookViewId="0">
      <selection activeCell="A2" sqref="A2"/>
    </sheetView>
  </sheetViews>
  <sheetFormatPr defaultRowHeight="14.5" x14ac:dyDescent="0.35"/>
  <cols>
    <col min="1" max="16384" width="8.7265625" style="32"/>
  </cols>
  <sheetData>
    <row r="1" spans="1:23" x14ac:dyDescent="0.35">
      <c r="A1" s="32" t="s">
        <v>141</v>
      </c>
    </row>
    <row r="3" spans="1:23" ht="32" x14ac:dyDescent="0.7">
      <c r="W3" s="2"/>
    </row>
    <row r="4" spans="1:23" ht="32" x14ac:dyDescent="0.7">
      <c r="B4" s="49"/>
      <c r="C4" s="49" t="s">
        <v>6</v>
      </c>
      <c r="D4" s="49" t="s">
        <v>8</v>
      </c>
      <c r="E4" s="49" t="s">
        <v>10</v>
      </c>
      <c r="F4" s="49" t="s">
        <v>16</v>
      </c>
      <c r="W4" s="2"/>
    </row>
    <row r="5" spans="1:23" x14ac:dyDescent="0.35">
      <c r="B5" s="50" t="s">
        <v>31</v>
      </c>
      <c r="C5" s="51">
        <v>9.75</v>
      </c>
      <c r="D5" s="51">
        <v>23.9</v>
      </c>
      <c r="E5" s="51">
        <v>6.6800000000000006</v>
      </c>
      <c r="F5" s="52"/>
      <c r="H5" s="53"/>
    </row>
    <row r="6" spans="1:23" x14ac:dyDescent="0.35">
      <c r="B6" s="47" t="s">
        <v>32</v>
      </c>
      <c r="C6" s="48">
        <v>5.2700000000000005</v>
      </c>
      <c r="D6" s="48">
        <v>23.78</v>
      </c>
      <c r="E6" s="48">
        <v>15.36</v>
      </c>
      <c r="F6" s="48">
        <v>15.059999999999999</v>
      </c>
    </row>
    <row r="7" spans="1:23" x14ac:dyDescent="0.35">
      <c r="B7" s="45" t="s">
        <v>33</v>
      </c>
      <c r="C7" s="46">
        <v>24.77</v>
      </c>
      <c r="D7" s="46">
        <v>0.63</v>
      </c>
      <c r="E7" s="52"/>
      <c r="F7" s="52"/>
    </row>
    <row r="8" spans="1:23" x14ac:dyDescent="0.35">
      <c r="B8" s="43" t="s">
        <v>34</v>
      </c>
      <c r="C8" s="44">
        <v>19.43</v>
      </c>
      <c r="D8" s="44">
        <v>11.44</v>
      </c>
      <c r="E8" s="52"/>
      <c r="F8" s="52"/>
    </row>
    <row r="9" spans="1:23" x14ac:dyDescent="0.35">
      <c r="B9" s="41" t="s">
        <v>35</v>
      </c>
      <c r="C9" s="42">
        <v>6.66</v>
      </c>
      <c r="D9" s="42">
        <v>11.169999999999998</v>
      </c>
      <c r="E9" s="42">
        <v>1.98</v>
      </c>
      <c r="F9" s="52"/>
    </row>
    <row r="10" spans="1:23" x14ac:dyDescent="0.35">
      <c r="B10" s="54" t="s">
        <v>36</v>
      </c>
      <c r="C10" s="55">
        <v>7</v>
      </c>
      <c r="D10" s="55">
        <v>8.6199999999999992</v>
      </c>
      <c r="E10" s="52"/>
      <c r="F10" s="52"/>
    </row>
    <row r="16" spans="1:23" x14ac:dyDescent="0.35">
      <c r="A16" s="35" t="s">
        <v>144</v>
      </c>
    </row>
    <row r="17" spans="3:9" x14ac:dyDescent="0.35">
      <c r="D17" s="50" t="s">
        <v>31</v>
      </c>
      <c r="E17" s="47" t="s">
        <v>32</v>
      </c>
      <c r="F17" s="45" t="s">
        <v>33</v>
      </c>
      <c r="G17" s="43" t="s">
        <v>34</v>
      </c>
      <c r="H17" s="41" t="s">
        <v>35</v>
      </c>
      <c r="I17" s="54" t="s">
        <v>36</v>
      </c>
    </row>
    <row r="18" spans="3:9" x14ac:dyDescent="0.35">
      <c r="C18" s="49" t="s">
        <v>6</v>
      </c>
      <c r="D18" s="51">
        <v>9.75</v>
      </c>
      <c r="E18" s="48">
        <v>5.2700000000000005</v>
      </c>
      <c r="F18" s="46">
        <v>24.77</v>
      </c>
      <c r="G18" s="44">
        <v>19.43</v>
      </c>
      <c r="H18" s="42">
        <v>6.66</v>
      </c>
      <c r="I18" s="55">
        <v>7</v>
      </c>
    </row>
    <row r="19" spans="3:9" x14ac:dyDescent="0.35">
      <c r="C19" s="49" t="s">
        <v>8</v>
      </c>
      <c r="D19" s="51">
        <v>23.9</v>
      </c>
      <c r="E19" s="48">
        <v>23.78</v>
      </c>
      <c r="F19" s="46">
        <v>0.63</v>
      </c>
      <c r="G19" s="44">
        <v>11.44</v>
      </c>
      <c r="H19" s="42">
        <v>11.169999999999998</v>
      </c>
      <c r="I19" s="55">
        <v>8.6199999999999992</v>
      </c>
    </row>
    <row r="20" spans="3:9" x14ac:dyDescent="0.35">
      <c r="C20" s="49" t="s">
        <v>10</v>
      </c>
      <c r="D20" s="51">
        <v>6.6800000000000006</v>
      </c>
      <c r="E20" s="48">
        <v>15.36</v>
      </c>
      <c r="F20" s="52"/>
      <c r="G20" s="52"/>
      <c r="H20" s="42">
        <v>1.98</v>
      </c>
      <c r="I20" s="52"/>
    </row>
    <row r="21" spans="3:9" x14ac:dyDescent="0.35">
      <c r="C21" s="49" t="s">
        <v>16</v>
      </c>
      <c r="D21" s="52"/>
      <c r="E21" s="48">
        <v>15.059999999999999</v>
      </c>
      <c r="F21" s="52"/>
      <c r="G21" s="52"/>
      <c r="H21" s="52"/>
      <c r="I21" s="5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63C3D-A6C3-4626-8B40-57B847F8E8A0}">
  <dimension ref="A1:A21"/>
  <sheetViews>
    <sheetView zoomScale="70" zoomScaleNormal="70" workbookViewId="0">
      <selection activeCell="A2" sqref="A2"/>
    </sheetView>
  </sheetViews>
  <sheetFormatPr defaultRowHeight="14.5" x14ac:dyDescent="0.35"/>
  <cols>
    <col min="1" max="16384" width="8.7265625" style="32"/>
  </cols>
  <sheetData>
    <row r="1" spans="1:1" ht="15.5" x14ac:dyDescent="0.35">
      <c r="A1" s="36" t="s">
        <v>150</v>
      </c>
    </row>
    <row r="18" spans="1:1" x14ac:dyDescent="0.35">
      <c r="A18" s="1"/>
    </row>
    <row r="19" spans="1:1" x14ac:dyDescent="0.35">
      <c r="A19" s="1"/>
    </row>
    <row r="20" spans="1:1" x14ac:dyDescent="0.35">
      <c r="A20" s="1"/>
    </row>
    <row r="21" spans="1:1" x14ac:dyDescent="0.35">
      <c r="A21" s="35" t="s">
        <v>144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E60E7-4F70-496F-899A-A449C71EBA8C}">
  <dimension ref="A1:P33"/>
  <sheetViews>
    <sheetView zoomScale="70" zoomScaleNormal="70" workbookViewId="0">
      <selection activeCell="A2" sqref="A2"/>
    </sheetView>
  </sheetViews>
  <sheetFormatPr defaultColWidth="8.7265625" defaultRowHeight="14.5" x14ac:dyDescent="0.35"/>
  <cols>
    <col min="1" max="1" width="14.453125" style="3" bestFit="1" customWidth="1"/>
    <col min="2" max="4" width="15.1796875" style="4" customWidth="1"/>
    <col min="5" max="5" width="1.6328125" style="4" customWidth="1"/>
    <col min="6" max="7" width="15.1796875" style="4" customWidth="1"/>
    <col min="8" max="8" width="1.6328125" style="4" customWidth="1"/>
    <col min="9" max="9" width="15.1796875" style="4" customWidth="1"/>
    <col min="10" max="16384" width="8.7265625" style="4"/>
  </cols>
  <sheetData>
    <row r="1" spans="1:16" x14ac:dyDescent="0.35">
      <c r="A1" s="3" t="s">
        <v>149</v>
      </c>
    </row>
    <row r="2" spans="1:16" x14ac:dyDescent="0.35">
      <c r="A2" s="33"/>
      <c r="B2" s="13"/>
      <c r="C2" s="13"/>
      <c r="D2" s="13"/>
      <c r="E2" s="13"/>
      <c r="F2" s="13"/>
      <c r="G2" s="13"/>
      <c r="H2" s="13"/>
      <c r="I2" s="13"/>
    </row>
    <row r="3" spans="1:16" ht="20.149999999999999" customHeight="1" x14ac:dyDescent="0.35">
      <c r="A3" s="20"/>
      <c r="B3" s="21" t="s">
        <v>135</v>
      </c>
      <c r="C3" s="21"/>
      <c r="D3" s="21"/>
      <c r="E3" s="8"/>
      <c r="F3" s="21" t="s">
        <v>136</v>
      </c>
      <c r="G3" s="21"/>
      <c r="H3" s="8"/>
      <c r="I3" s="19" t="s">
        <v>68</v>
      </c>
    </row>
    <row r="4" spans="1:16" ht="34.5" customHeight="1" x14ac:dyDescent="0.35">
      <c r="A4" s="20"/>
      <c r="B4" s="9" t="s">
        <v>98</v>
      </c>
      <c r="C4" s="9" t="s">
        <v>99</v>
      </c>
      <c r="D4" s="9" t="s">
        <v>68</v>
      </c>
      <c r="E4" s="9"/>
      <c r="F4" s="7" t="s">
        <v>100</v>
      </c>
      <c r="G4" s="7" t="s">
        <v>101</v>
      </c>
      <c r="H4" s="7"/>
      <c r="I4" s="19"/>
      <c r="P4" s="5"/>
    </row>
    <row r="5" spans="1:16" x14ac:dyDescent="0.35">
      <c r="A5" s="10"/>
      <c r="B5" s="11" t="s">
        <v>129</v>
      </c>
      <c r="C5" s="11" t="s">
        <v>130</v>
      </c>
      <c r="D5" s="11" t="s">
        <v>131</v>
      </c>
      <c r="E5" s="11"/>
      <c r="F5" s="12" t="s">
        <v>132</v>
      </c>
      <c r="G5" s="12" t="s">
        <v>133</v>
      </c>
      <c r="H5" s="12"/>
      <c r="I5" s="11" t="s">
        <v>134</v>
      </c>
    </row>
    <row r="6" spans="1:16" x14ac:dyDescent="0.35">
      <c r="A6" s="6" t="s">
        <v>102</v>
      </c>
      <c r="B6" s="15">
        <v>2.2000000000000002</v>
      </c>
      <c r="C6" s="15">
        <v>1.2</v>
      </c>
      <c r="D6" s="15">
        <v>3.5</v>
      </c>
      <c r="E6" s="15"/>
      <c r="F6" s="16">
        <v>0</v>
      </c>
      <c r="G6" s="16">
        <v>27.2</v>
      </c>
      <c r="H6" s="16"/>
      <c r="I6" s="16">
        <f t="shared" ref="I6:I32" si="0">+D6+F6</f>
        <v>3.5</v>
      </c>
    </row>
    <row r="7" spans="1:16" x14ac:dyDescent="0.35">
      <c r="A7" s="6" t="s">
        <v>103</v>
      </c>
      <c r="B7" s="15">
        <v>3.6</v>
      </c>
      <c r="C7" s="15">
        <v>2.2999999999999998</v>
      </c>
      <c r="D7" s="15">
        <v>5.9</v>
      </c>
      <c r="E7" s="15"/>
      <c r="F7" s="16">
        <v>0</v>
      </c>
      <c r="G7" s="16">
        <v>32.799999999999997</v>
      </c>
      <c r="H7" s="16"/>
      <c r="I7" s="16">
        <f t="shared" si="0"/>
        <v>5.9</v>
      </c>
    </row>
    <row r="8" spans="1:16" x14ac:dyDescent="0.35">
      <c r="A8" s="6" t="s">
        <v>104</v>
      </c>
      <c r="B8" s="15">
        <v>4.5999999999999996</v>
      </c>
      <c r="C8" s="15">
        <v>1.6</v>
      </c>
      <c r="D8" s="15">
        <v>6.3</v>
      </c>
      <c r="E8" s="15"/>
      <c r="F8" s="16">
        <v>0</v>
      </c>
      <c r="G8" s="16">
        <v>4.2</v>
      </c>
      <c r="H8" s="16"/>
      <c r="I8" s="16">
        <f t="shared" si="0"/>
        <v>6.3</v>
      </c>
    </row>
    <row r="9" spans="1:16" x14ac:dyDescent="0.35">
      <c r="A9" s="6" t="s">
        <v>105</v>
      </c>
      <c r="B9" s="15">
        <v>4.5999999999999996</v>
      </c>
      <c r="C9" s="15">
        <v>1.7</v>
      </c>
      <c r="D9" s="15">
        <v>6.3</v>
      </c>
      <c r="E9" s="15"/>
      <c r="F9" s="16">
        <v>0</v>
      </c>
      <c r="G9" s="16">
        <v>3.7</v>
      </c>
      <c r="H9" s="16"/>
      <c r="I9" s="16">
        <f t="shared" si="0"/>
        <v>6.3</v>
      </c>
    </row>
    <row r="10" spans="1:16" x14ac:dyDescent="0.35">
      <c r="A10" s="6" t="s">
        <v>106</v>
      </c>
      <c r="B10" s="15">
        <v>0.8</v>
      </c>
      <c r="C10" s="15">
        <v>0.2</v>
      </c>
      <c r="D10" s="15">
        <v>1</v>
      </c>
      <c r="E10" s="15"/>
      <c r="F10" s="16">
        <v>0.2</v>
      </c>
      <c r="G10" s="16">
        <v>1.5</v>
      </c>
      <c r="H10" s="16"/>
      <c r="I10" s="16">
        <f t="shared" si="0"/>
        <v>1.2</v>
      </c>
    </row>
    <row r="11" spans="1:16" x14ac:dyDescent="0.35">
      <c r="A11" s="6" t="s">
        <v>107</v>
      </c>
      <c r="B11" s="15">
        <v>3.5</v>
      </c>
      <c r="C11" s="15">
        <v>3.5</v>
      </c>
      <c r="D11" s="15">
        <v>7.1</v>
      </c>
      <c r="E11" s="15"/>
      <c r="F11" s="16">
        <v>0</v>
      </c>
      <c r="G11" s="16">
        <v>14.3</v>
      </c>
      <c r="H11" s="16"/>
      <c r="I11" s="16">
        <f t="shared" si="0"/>
        <v>7.1</v>
      </c>
    </row>
    <row r="12" spans="1:16" x14ac:dyDescent="0.35">
      <c r="A12" s="6" t="s">
        <v>108</v>
      </c>
      <c r="B12" s="15">
        <v>1.3</v>
      </c>
      <c r="C12" s="15">
        <v>0.2</v>
      </c>
      <c r="D12" s="15">
        <v>1.6</v>
      </c>
      <c r="E12" s="15"/>
      <c r="F12" s="16">
        <v>0</v>
      </c>
      <c r="G12" s="16">
        <v>21.9</v>
      </c>
      <c r="H12" s="16"/>
      <c r="I12" s="16">
        <f t="shared" si="0"/>
        <v>1.6</v>
      </c>
    </row>
    <row r="13" spans="1:16" x14ac:dyDescent="0.35">
      <c r="A13" s="6" t="s">
        <v>109</v>
      </c>
      <c r="B13" s="15">
        <v>0.8</v>
      </c>
      <c r="C13" s="15">
        <v>0.2</v>
      </c>
      <c r="D13" s="15">
        <v>1</v>
      </c>
      <c r="E13" s="15"/>
      <c r="F13" s="16">
        <v>0</v>
      </c>
      <c r="G13" s="16">
        <v>1.9</v>
      </c>
      <c r="H13" s="16"/>
      <c r="I13" s="16">
        <f t="shared" si="0"/>
        <v>1</v>
      </c>
    </row>
    <row r="14" spans="1:16" x14ac:dyDescent="0.35">
      <c r="A14" s="6" t="s">
        <v>110</v>
      </c>
      <c r="B14" s="15">
        <v>1.7</v>
      </c>
      <c r="C14" s="15">
        <v>0.4</v>
      </c>
      <c r="D14" s="15">
        <v>2.1</v>
      </c>
      <c r="E14" s="15"/>
      <c r="F14" s="16">
        <v>0</v>
      </c>
      <c r="G14" s="16">
        <v>16.399999999999999</v>
      </c>
      <c r="H14" s="16"/>
      <c r="I14" s="16">
        <f t="shared" si="0"/>
        <v>2.1</v>
      </c>
    </row>
    <row r="15" spans="1:16" x14ac:dyDescent="0.35">
      <c r="A15" s="6" t="s">
        <v>111</v>
      </c>
      <c r="B15" s="15">
        <v>24.3</v>
      </c>
      <c r="C15" s="15">
        <v>15</v>
      </c>
      <c r="D15" s="15">
        <v>39.4</v>
      </c>
      <c r="E15" s="15"/>
      <c r="F15" s="16">
        <v>0</v>
      </c>
      <c r="G15" s="16">
        <v>168.4</v>
      </c>
      <c r="H15" s="16"/>
      <c r="I15" s="16">
        <f t="shared" si="0"/>
        <v>39.4</v>
      </c>
    </row>
    <row r="16" spans="1:16" x14ac:dyDescent="0.35">
      <c r="A16" s="6" t="s">
        <v>112</v>
      </c>
      <c r="B16" s="15">
        <v>16.3</v>
      </c>
      <c r="C16" s="15">
        <v>9.3000000000000007</v>
      </c>
      <c r="D16" s="15">
        <v>25.6</v>
      </c>
      <c r="E16" s="15"/>
      <c r="F16" s="16">
        <v>0</v>
      </c>
      <c r="G16" s="16">
        <v>240.9</v>
      </c>
      <c r="H16" s="16"/>
      <c r="I16" s="16">
        <f t="shared" si="0"/>
        <v>25.6</v>
      </c>
    </row>
    <row r="17" spans="1:9" x14ac:dyDescent="0.35">
      <c r="A17" s="6" t="s">
        <v>113</v>
      </c>
      <c r="B17" s="15">
        <v>13.5</v>
      </c>
      <c r="C17" s="15">
        <v>4.3</v>
      </c>
      <c r="D17" s="15">
        <v>17.8</v>
      </c>
      <c r="E17" s="15"/>
      <c r="F17" s="16">
        <v>12.7</v>
      </c>
      <c r="G17" s="16">
        <v>12.4</v>
      </c>
      <c r="H17" s="16"/>
      <c r="I17" s="16">
        <f t="shared" si="0"/>
        <v>30.5</v>
      </c>
    </row>
    <row r="18" spans="1:9" x14ac:dyDescent="0.35">
      <c r="A18" s="6" t="s">
        <v>114</v>
      </c>
      <c r="B18" s="15">
        <v>4.5999999999999996</v>
      </c>
      <c r="C18" s="15">
        <v>2.5</v>
      </c>
      <c r="D18" s="15">
        <v>7.2</v>
      </c>
      <c r="E18" s="15"/>
      <c r="F18" s="16">
        <v>0</v>
      </c>
      <c r="G18" s="16">
        <v>9.6999999999999993</v>
      </c>
      <c r="H18" s="16"/>
      <c r="I18" s="16">
        <f t="shared" si="0"/>
        <v>7.2</v>
      </c>
    </row>
    <row r="19" spans="1:9" x14ac:dyDescent="0.35">
      <c r="A19" s="6" t="s">
        <v>115</v>
      </c>
      <c r="B19" s="15">
        <v>0.9</v>
      </c>
      <c r="C19" s="15">
        <v>0.1</v>
      </c>
      <c r="D19" s="15">
        <v>1</v>
      </c>
      <c r="E19" s="15"/>
      <c r="F19" s="16">
        <v>0</v>
      </c>
      <c r="G19" s="16">
        <v>18.7</v>
      </c>
      <c r="H19" s="16"/>
      <c r="I19" s="16">
        <f t="shared" si="0"/>
        <v>1</v>
      </c>
    </row>
    <row r="20" spans="1:9" x14ac:dyDescent="0.35">
      <c r="A20" s="6" t="s">
        <v>116</v>
      </c>
      <c r="B20" s="15">
        <v>47.9</v>
      </c>
      <c r="C20" s="15">
        <v>21</v>
      </c>
      <c r="D20" s="15">
        <v>68.900000000000006</v>
      </c>
      <c r="E20" s="15"/>
      <c r="F20" s="16">
        <v>122.6</v>
      </c>
      <c r="G20" s="16">
        <v>122.8</v>
      </c>
      <c r="H20" s="16"/>
      <c r="I20" s="16">
        <f t="shared" si="0"/>
        <v>191.5</v>
      </c>
    </row>
    <row r="21" spans="1:9" x14ac:dyDescent="0.35">
      <c r="A21" s="6" t="s">
        <v>117</v>
      </c>
      <c r="B21" s="15">
        <v>1.6</v>
      </c>
      <c r="C21" s="15">
        <v>0.3</v>
      </c>
      <c r="D21" s="15">
        <v>2</v>
      </c>
      <c r="E21" s="15"/>
      <c r="F21" s="16">
        <v>0</v>
      </c>
      <c r="G21" s="16">
        <v>2</v>
      </c>
      <c r="H21" s="16"/>
      <c r="I21" s="16">
        <f t="shared" si="0"/>
        <v>2</v>
      </c>
    </row>
    <row r="22" spans="1:9" x14ac:dyDescent="0.35">
      <c r="A22" s="6" t="s">
        <v>118</v>
      </c>
      <c r="B22" s="15">
        <v>2.1</v>
      </c>
      <c r="C22" s="15">
        <v>0.1</v>
      </c>
      <c r="D22" s="15">
        <v>2.2000000000000002</v>
      </c>
      <c r="E22" s="15"/>
      <c r="F22" s="16">
        <v>0</v>
      </c>
      <c r="G22" s="16">
        <v>3.2</v>
      </c>
      <c r="H22" s="16"/>
      <c r="I22" s="16">
        <f t="shared" si="0"/>
        <v>2.2000000000000002</v>
      </c>
    </row>
    <row r="23" spans="1:9" x14ac:dyDescent="0.35">
      <c r="A23" s="6" t="s">
        <v>119</v>
      </c>
      <c r="B23" s="15">
        <v>0.1</v>
      </c>
      <c r="C23" s="15">
        <v>0</v>
      </c>
      <c r="D23" s="15">
        <v>0.1</v>
      </c>
      <c r="E23" s="15"/>
      <c r="F23" s="16">
        <v>0</v>
      </c>
      <c r="G23" s="16">
        <v>2.7</v>
      </c>
      <c r="H23" s="16"/>
      <c r="I23" s="16">
        <f t="shared" si="0"/>
        <v>0.1</v>
      </c>
    </row>
    <row r="24" spans="1:9" x14ac:dyDescent="0.35">
      <c r="A24" s="6" t="s">
        <v>120</v>
      </c>
      <c r="B24" s="15">
        <v>0.2</v>
      </c>
      <c r="C24" s="15">
        <v>0.1</v>
      </c>
      <c r="D24" s="15">
        <v>0.3</v>
      </c>
      <c r="E24" s="15"/>
      <c r="F24" s="16">
        <v>0</v>
      </c>
      <c r="G24" s="16">
        <v>0.8</v>
      </c>
      <c r="H24" s="16"/>
      <c r="I24" s="16">
        <f t="shared" si="0"/>
        <v>0.3</v>
      </c>
    </row>
    <row r="25" spans="1:9" x14ac:dyDescent="0.35">
      <c r="A25" s="6" t="s">
        <v>121</v>
      </c>
      <c r="B25" s="15">
        <v>3.9</v>
      </c>
      <c r="C25" s="15">
        <v>2</v>
      </c>
      <c r="D25" s="15">
        <v>6</v>
      </c>
      <c r="E25" s="15"/>
      <c r="F25" s="16"/>
      <c r="G25" s="16">
        <v>55.3</v>
      </c>
      <c r="H25" s="16"/>
      <c r="I25" s="16">
        <f t="shared" si="0"/>
        <v>6</v>
      </c>
    </row>
    <row r="26" spans="1:9" x14ac:dyDescent="0.35">
      <c r="A26" s="6" t="s">
        <v>122</v>
      </c>
      <c r="B26" s="15">
        <v>20.3</v>
      </c>
      <c r="C26" s="15">
        <v>3.6</v>
      </c>
      <c r="D26" s="15">
        <v>23.9</v>
      </c>
      <c r="E26" s="15"/>
      <c r="F26" s="16">
        <v>12.1</v>
      </c>
      <c r="G26" s="16">
        <v>34.799999999999997</v>
      </c>
      <c r="H26" s="16"/>
      <c r="I26" s="16">
        <f t="shared" si="0"/>
        <v>36</v>
      </c>
    </row>
    <row r="27" spans="1:9" x14ac:dyDescent="0.35">
      <c r="A27" s="6" t="s">
        <v>123</v>
      </c>
      <c r="B27" s="15">
        <v>9.8000000000000007</v>
      </c>
      <c r="C27" s="15">
        <v>4.0999999999999996</v>
      </c>
      <c r="D27" s="15">
        <v>13.9</v>
      </c>
      <c r="E27" s="15"/>
      <c r="F27" s="16">
        <v>2.7</v>
      </c>
      <c r="G27" s="16">
        <v>14.2</v>
      </c>
      <c r="H27" s="16"/>
      <c r="I27" s="16">
        <f t="shared" si="0"/>
        <v>16.600000000000001</v>
      </c>
    </row>
    <row r="28" spans="1:9" x14ac:dyDescent="0.35">
      <c r="A28" s="6" t="s">
        <v>124</v>
      </c>
      <c r="B28" s="15">
        <v>10.199999999999999</v>
      </c>
      <c r="C28" s="15">
        <v>4</v>
      </c>
      <c r="D28" s="15">
        <v>14.2</v>
      </c>
      <c r="E28" s="15"/>
      <c r="F28" s="16">
        <v>15</v>
      </c>
      <c r="G28" s="16">
        <v>15</v>
      </c>
      <c r="H28" s="16"/>
      <c r="I28" s="16">
        <f t="shared" si="0"/>
        <v>29.2</v>
      </c>
    </row>
    <row r="29" spans="1:9" x14ac:dyDescent="0.35">
      <c r="A29" s="6" t="s">
        <v>125</v>
      </c>
      <c r="B29" s="15">
        <v>4.5999999999999996</v>
      </c>
      <c r="C29" s="15">
        <v>1.7</v>
      </c>
      <c r="D29" s="15">
        <v>6.3</v>
      </c>
      <c r="E29" s="15"/>
      <c r="F29" s="16">
        <v>0</v>
      </c>
      <c r="G29" s="16">
        <v>6.3</v>
      </c>
      <c r="H29" s="16"/>
      <c r="I29" s="16">
        <f t="shared" si="0"/>
        <v>6.3</v>
      </c>
    </row>
    <row r="30" spans="1:9" x14ac:dyDescent="0.35">
      <c r="A30" s="6" t="s">
        <v>126</v>
      </c>
      <c r="B30" s="15">
        <v>1.3</v>
      </c>
      <c r="C30" s="15">
        <v>0.5</v>
      </c>
      <c r="D30" s="15">
        <v>1.8</v>
      </c>
      <c r="E30" s="15"/>
      <c r="F30" s="16">
        <v>0.7</v>
      </c>
      <c r="G30" s="16">
        <v>3.2</v>
      </c>
      <c r="H30" s="16"/>
      <c r="I30" s="16">
        <f t="shared" si="0"/>
        <v>2.5</v>
      </c>
    </row>
    <row r="31" spans="1:9" x14ac:dyDescent="0.35">
      <c r="A31" s="6" t="s">
        <v>127</v>
      </c>
      <c r="B31" s="15">
        <v>46.6</v>
      </c>
      <c r="C31" s="15">
        <v>22.9</v>
      </c>
      <c r="D31" s="15">
        <v>69.5</v>
      </c>
      <c r="E31" s="15"/>
      <c r="F31" s="16">
        <v>0</v>
      </c>
      <c r="G31" s="16">
        <v>84.8</v>
      </c>
      <c r="H31" s="16"/>
      <c r="I31" s="16">
        <f t="shared" si="0"/>
        <v>69.5</v>
      </c>
    </row>
    <row r="32" spans="1:9" x14ac:dyDescent="0.35">
      <c r="A32" s="14" t="s">
        <v>128</v>
      </c>
      <c r="B32" s="17">
        <v>2.9</v>
      </c>
      <c r="C32" s="17">
        <v>0.4</v>
      </c>
      <c r="D32" s="17">
        <v>3.3</v>
      </c>
      <c r="E32" s="17"/>
      <c r="F32" s="18">
        <v>0</v>
      </c>
      <c r="G32" s="18">
        <v>33.200000000000003</v>
      </c>
      <c r="H32" s="18"/>
      <c r="I32" s="18">
        <f t="shared" si="0"/>
        <v>3.3</v>
      </c>
    </row>
    <row r="33" spans="1:1" x14ac:dyDescent="0.35">
      <c r="A33" s="3" t="s">
        <v>137</v>
      </c>
    </row>
  </sheetData>
  <mergeCells count="4">
    <mergeCell ref="I3:I4"/>
    <mergeCell ref="A3:A4"/>
    <mergeCell ref="B3:D3"/>
    <mergeCell ref="F3:G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7BD46-2CE5-41F8-80BF-E631B7B0822A}">
  <sheetPr>
    <pageSetUpPr fitToPage="1"/>
  </sheetPr>
  <dimension ref="A1:H8"/>
  <sheetViews>
    <sheetView zoomScale="70" zoomScaleNormal="70" workbookViewId="0">
      <selection activeCell="A2" sqref="A2"/>
    </sheetView>
  </sheetViews>
  <sheetFormatPr defaultRowHeight="14.5" x14ac:dyDescent="0.35"/>
  <cols>
    <col min="1" max="1" width="7.1796875" style="32" customWidth="1"/>
    <col min="2" max="2" width="34.7265625" style="32" customWidth="1"/>
    <col min="3" max="5" width="8.26953125" style="32" customWidth="1"/>
    <col min="6" max="6" width="39" style="32" customWidth="1"/>
    <col min="7" max="8" width="8.26953125" style="32" customWidth="1"/>
    <col min="9" max="16384" width="8.7265625" style="32"/>
  </cols>
  <sheetData>
    <row r="1" spans="1:8" x14ac:dyDescent="0.35">
      <c r="A1" s="32" t="s">
        <v>152</v>
      </c>
    </row>
    <row r="3" spans="1:8" ht="29.15" customHeight="1" x14ac:dyDescent="0.35">
      <c r="A3" s="28" t="s">
        <v>45</v>
      </c>
      <c r="B3" s="29"/>
      <c r="C3" s="30" t="s">
        <v>1</v>
      </c>
      <c r="D3" s="30" t="s">
        <v>2</v>
      </c>
      <c r="E3" s="28" t="s">
        <v>3</v>
      </c>
      <c r="F3" s="29"/>
      <c r="G3" s="30" t="s">
        <v>4</v>
      </c>
      <c r="H3" s="30" t="s">
        <v>2</v>
      </c>
    </row>
    <row r="4" spans="1:8" ht="29.15" customHeight="1" x14ac:dyDescent="0.35">
      <c r="A4" s="22" t="s">
        <v>31</v>
      </c>
      <c r="B4" s="22" t="s">
        <v>5</v>
      </c>
      <c r="C4" s="22">
        <v>40.33</v>
      </c>
      <c r="D4" s="23">
        <v>0.21060052219321149</v>
      </c>
      <c r="E4" s="24" t="s">
        <v>42</v>
      </c>
      <c r="F4" s="25" t="s">
        <v>7</v>
      </c>
      <c r="G4" s="26">
        <v>9.75</v>
      </c>
      <c r="H4" s="27">
        <f>G4/$C$4</f>
        <v>0.2417555169848748</v>
      </c>
    </row>
    <row r="5" spans="1:8" ht="29.15" customHeight="1" x14ac:dyDescent="0.35">
      <c r="A5" s="22"/>
      <c r="B5" s="22"/>
      <c r="C5" s="22"/>
      <c r="D5" s="23"/>
      <c r="E5" s="24" t="s">
        <v>43</v>
      </c>
      <c r="F5" s="25" t="s">
        <v>9</v>
      </c>
      <c r="G5" s="26">
        <v>23.9</v>
      </c>
      <c r="H5" s="27">
        <f t="shared" ref="H5:H6" si="0">G5/$C$4</f>
        <v>0.59261095958343668</v>
      </c>
    </row>
    <row r="6" spans="1:8" ht="29.15" customHeight="1" x14ac:dyDescent="0.35">
      <c r="A6" s="22"/>
      <c r="B6" s="22"/>
      <c r="C6" s="22"/>
      <c r="D6" s="23"/>
      <c r="E6" s="24" t="s">
        <v>44</v>
      </c>
      <c r="F6" s="25" t="s">
        <v>11</v>
      </c>
      <c r="G6" s="26">
        <v>6.6800000000000006</v>
      </c>
      <c r="H6" s="27">
        <f t="shared" si="0"/>
        <v>0.16563352343168858</v>
      </c>
    </row>
    <row r="8" spans="1:8" x14ac:dyDescent="0.35">
      <c r="A8" s="35" t="s">
        <v>140</v>
      </c>
    </row>
  </sheetData>
  <mergeCells count="6">
    <mergeCell ref="E3:F3"/>
    <mergeCell ref="B4:B6"/>
    <mergeCell ref="C4:C6"/>
    <mergeCell ref="D4:D6"/>
    <mergeCell ref="A4:A6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83BFC-CBB2-4EDD-AD75-E4C677DD2634}">
  <sheetPr>
    <pageSetUpPr fitToPage="1"/>
  </sheetPr>
  <dimension ref="A1:H8"/>
  <sheetViews>
    <sheetView zoomScale="70" zoomScaleNormal="70" workbookViewId="0">
      <selection activeCell="A2" sqref="A2"/>
    </sheetView>
  </sheetViews>
  <sheetFormatPr defaultRowHeight="14.5" x14ac:dyDescent="0.35"/>
  <cols>
    <col min="1" max="1" width="7.1796875" style="57" customWidth="1"/>
    <col min="2" max="2" width="34.7265625" style="57" customWidth="1"/>
    <col min="3" max="5" width="8.26953125" style="57" customWidth="1"/>
    <col min="6" max="6" width="39" style="57" customWidth="1"/>
    <col min="7" max="7" width="8.26953125" style="57" customWidth="1"/>
    <col min="8" max="16384" width="8.7265625" style="57"/>
  </cols>
  <sheetData>
    <row r="1" spans="1:8" x14ac:dyDescent="0.35">
      <c r="A1" s="57" t="s">
        <v>151</v>
      </c>
    </row>
    <row r="3" spans="1:8" ht="29.15" customHeight="1" x14ac:dyDescent="0.35">
      <c r="A3" s="59" t="s">
        <v>37</v>
      </c>
      <c r="B3" s="29"/>
      <c r="C3" s="30" t="s">
        <v>1</v>
      </c>
      <c r="D3" s="30" t="s">
        <v>2</v>
      </c>
      <c r="E3" s="28" t="s">
        <v>3</v>
      </c>
      <c r="F3" s="29"/>
      <c r="G3" s="30" t="s">
        <v>4</v>
      </c>
      <c r="H3" s="30" t="s">
        <v>2</v>
      </c>
    </row>
    <row r="4" spans="1:8" ht="29.15" customHeight="1" x14ac:dyDescent="0.35">
      <c r="A4" s="22" t="s">
        <v>32</v>
      </c>
      <c r="B4" s="22" t="s">
        <v>12</v>
      </c>
      <c r="C4" s="22">
        <v>59.47</v>
      </c>
      <c r="D4" s="23">
        <v>0.31054830287206264</v>
      </c>
      <c r="E4" s="24" t="s">
        <v>38</v>
      </c>
      <c r="F4" s="25" t="s">
        <v>13</v>
      </c>
      <c r="G4" s="26">
        <v>5.2700000000000005</v>
      </c>
      <c r="H4" s="27">
        <f>G4/$C$4</f>
        <v>8.8616108962502105E-2</v>
      </c>
    </row>
    <row r="5" spans="1:8" ht="29.15" customHeight="1" x14ac:dyDescent="0.35">
      <c r="A5" s="22"/>
      <c r="B5" s="22"/>
      <c r="C5" s="22"/>
      <c r="D5" s="23"/>
      <c r="E5" s="24" t="s">
        <v>39</v>
      </c>
      <c r="F5" s="25" t="s">
        <v>14</v>
      </c>
      <c r="G5" s="26">
        <v>23.78</v>
      </c>
      <c r="H5" s="27">
        <f t="shared" ref="H5:H7" si="0">G5/$C$4</f>
        <v>0.39986547839246683</v>
      </c>
    </row>
    <row r="6" spans="1:8" ht="29.15" customHeight="1" x14ac:dyDescent="0.35">
      <c r="A6" s="22"/>
      <c r="B6" s="22"/>
      <c r="C6" s="22"/>
      <c r="D6" s="23"/>
      <c r="E6" s="24" t="s">
        <v>40</v>
      </c>
      <c r="F6" s="25" t="s">
        <v>15</v>
      </c>
      <c r="G6" s="26">
        <v>15.36</v>
      </c>
      <c r="H6" s="27">
        <f t="shared" si="0"/>
        <v>0.25828148646376325</v>
      </c>
    </row>
    <row r="7" spans="1:8" ht="28" customHeight="1" x14ac:dyDescent="0.35">
      <c r="A7" s="22"/>
      <c r="B7" s="22"/>
      <c r="C7" s="22"/>
      <c r="D7" s="23"/>
      <c r="E7" s="24" t="s">
        <v>41</v>
      </c>
      <c r="F7" s="25" t="s">
        <v>17</v>
      </c>
      <c r="G7" s="26">
        <v>15.059999999999999</v>
      </c>
      <c r="H7" s="27">
        <f t="shared" si="0"/>
        <v>0.25323692618126786</v>
      </c>
    </row>
    <row r="8" spans="1:8" x14ac:dyDescent="0.35">
      <c r="A8" s="58" t="s">
        <v>140</v>
      </c>
    </row>
  </sheetData>
  <mergeCells count="6">
    <mergeCell ref="E3:F3"/>
    <mergeCell ref="B4:B7"/>
    <mergeCell ref="C4:C7"/>
    <mergeCell ref="D4:D7"/>
    <mergeCell ref="A4:A7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f1</vt:lpstr>
      <vt:lpstr>f2</vt:lpstr>
      <vt:lpstr>f3</vt:lpstr>
      <vt:lpstr>f4</vt:lpstr>
      <vt:lpstr>f5</vt:lpstr>
      <vt:lpstr>f6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 Manzoni di Chiosca</dc:creator>
  <cp:lastModifiedBy>marco amato</cp:lastModifiedBy>
  <cp:lastPrinted>2021-11-17T11:07:49Z</cp:lastPrinted>
  <dcterms:created xsi:type="dcterms:W3CDTF">2021-11-16T10:08:02Z</dcterms:created>
  <dcterms:modified xsi:type="dcterms:W3CDTF">2021-12-10T17:20:23Z</dcterms:modified>
</cp:coreProperties>
</file>